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D93D4353-D130-47B5-940A-7E58A19F5258}" xr6:coauthVersionLast="47" xr6:coauthVersionMax="47" xr10:uidLastSave="{00000000-0000-0000-0000-000000000000}"/>
  <bookViews>
    <workbookView xWindow="-120" yWindow="-120" windowWidth="19440" windowHeight="14385" tabRatio="921" xr2:uid="{00000000-000D-0000-FFFF-FFFF00000000}"/>
  </bookViews>
  <sheets>
    <sheet name="Оглавление" sheetId="14" r:id="rId1"/>
    <sheet name="Минимальные баллы" sheetId="17" r:id="rId2"/>
    <sheet name="Средний балл" sheetId="16" r:id="rId3"/>
    <sheet name="Русский язык свод" sheetId="57" r:id="rId4"/>
    <sheet name="Русский язык диаграмма " sheetId="58" r:id="rId5"/>
    <sheet name="Русский язык ср.балл " sheetId="59" r:id="rId6"/>
    <sheet name="Математика Проф. Свод" sheetId="49" r:id="rId7"/>
    <sheet name="Математика П диаграмма " sheetId="50" r:id="rId8"/>
    <sheet name="Математика П ср. балл " sheetId="51" r:id="rId9"/>
    <sheet name="Математика Б свод " sheetId="21" r:id="rId10"/>
    <sheet name="Математика Б диаграммы" sheetId="20" r:id="rId11"/>
    <sheet name="Математика Б ср.балл" sheetId="19" r:id="rId12"/>
    <sheet name="Математика Б график" sheetId="18" r:id="rId13"/>
    <sheet name="Обществознание свод " sheetId="53" r:id="rId14"/>
    <sheet name="Обществознание диаграмма " sheetId="54" r:id="rId15"/>
    <sheet name="Обществознание ср.балл " sheetId="55" r:id="rId16"/>
    <sheet name="История свод " sheetId="41" r:id="rId17"/>
    <sheet name="История диаграмма " sheetId="42" r:id="rId18"/>
    <sheet name="История ср. балл " sheetId="43" r:id="rId19"/>
    <sheet name="Физика свод " sheetId="61" r:id="rId20"/>
    <sheet name="Физика диаграмма " sheetId="62" r:id="rId21"/>
    <sheet name="Физика ср.балл " sheetId="63" r:id="rId22"/>
    <sheet name="Химия свод " sheetId="65" r:id="rId23"/>
    <sheet name="Химия диаграмма " sheetId="66" r:id="rId24"/>
    <sheet name="Химия ср.балл " sheetId="67" r:id="rId25"/>
    <sheet name="Биология свод" sheetId="22" r:id="rId26"/>
    <sheet name="Биология диаграмма" sheetId="24" r:id="rId27"/>
    <sheet name="Биология ср. балл " sheetId="25" r:id="rId28"/>
    <sheet name="География свод" sheetId="29" r:id="rId29"/>
    <sheet name="География диаграмма " sheetId="30" r:id="rId30"/>
    <sheet name="География ср. балл " sheetId="31" r:id="rId31"/>
    <sheet name="Информатика и ИКТ свод " sheetId="37" r:id="rId32"/>
    <sheet name="Информатика и ИКТ диаграмма" sheetId="38" r:id="rId33"/>
    <sheet name="Информатика и ИКТ ср. балл " sheetId="39" r:id="rId34"/>
    <sheet name="Иностранный язык свод " sheetId="33" r:id="rId35"/>
    <sheet name="Иностранный язык диаграмма" sheetId="34" r:id="rId36"/>
    <sheet name="Иностранный язык ср.балл " sheetId="35" r:id="rId37"/>
    <sheet name="Литература свод " sheetId="45" r:id="rId38"/>
    <sheet name="Литература диаграмма " sheetId="46" r:id="rId39"/>
    <sheet name="Литература ср. балл " sheetId="47" r:id="rId40"/>
    <sheet name="ГВЭ Мат. Рус. " sheetId="27" r:id="rId41"/>
    <sheet name="Апелляции" sheetId="69" r:id="rId42"/>
    <sheet name="Лист2" sheetId="70" r:id="rId43"/>
  </sheets>
  <definedNames>
    <definedName name="_xlnm._FilterDatabase" localSheetId="34" hidden="1">'Иностранный язык свод '!$B$18:$S$20</definedName>
    <definedName name="Апелляции">Оглавление!$A$44</definedName>
  </definedNames>
  <calcPr calcId="191029"/>
</workbook>
</file>

<file path=xl/calcChain.xml><?xml version="1.0" encoding="utf-8"?>
<calcChain xmlns="http://schemas.openxmlformats.org/spreadsheetml/2006/main">
  <c r="J9" i="30" l="1"/>
  <c r="D9" i="46" l="1"/>
  <c r="J9" i="46"/>
  <c r="I25" i="27" l="1"/>
  <c r="G25" i="27"/>
  <c r="E25" i="27"/>
  <c r="C25" i="27"/>
  <c r="B25" i="27"/>
  <c r="J20" i="27"/>
  <c r="J21" i="27"/>
  <c r="J22" i="27"/>
  <c r="J23" i="27"/>
  <c r="J24" i="27"/>
  <c r="J25" i="27"/>
  <c r="J19" i="27"/>
  <c r="H20" i="27"/>
  <c r="H21" i="27"/>
  <c r="H22" i="27"/>
  <c r="H23" i="27"/>
  <c r="H24" i="27"/>
  <c r="H25" i="27"/>
  <c r="H19" i="27"/>
  <c r="F20" i="27"/>
  <c r="F21" i="27"/>
  <c r="F22" i="27"/>
  <c r="F23" i="27"/>
  <c r="F24" i="27"/>
  <c r="F25" i="27"/>
  <c r="F19" i="27"/>
  <c r="J7" i="27"/>
  <c r="J8" i="27"/>
  <c r="J9" i="27"/>
  <c r="J10" i="27"/>
  <c r="J11" i="27"/>
  <c r="J6" i="27"/>
  <c r="H7" i="27"/>
  <c r="H8" i="27"/>
  <c r="H9" i="27"/>
  <c r="H10" i="27"/>
  <c r="H11" i="27"/>
  <c r="H6" i="27"/>
  <c r="D7" i="27"/>
  <c r="D8" i="27"/>
  <c r="D9" i="27"/>
  <c r="D10" i="27"/>
  <c r="D11" i="27"/>
  <c r="D12" i="27"/>
  <c r="F7" i="27"/>
  <c r="F8" i="27"/>
  <c r="F9" i="27"/>
  <c r="F10" i="27"/>
  <c r="F11" i="27"/>
  <c r="F6" i="27"/>
  <c r="D6" i="27"/>
  <c r="D20" i="27"/>
  <c r="D21" i="27"/>
  <c r="D22" i="27"/>
  <c r="D23" i="27"/>
  <c r="D24" i="27"/>
  <c r="D25" i="27"/>
  <c r="D19" i="27"/>
  <c r="I12" i="27"/>
  <c r="G12" i="27"/>
  <c r="H12" i="27" s="1"/>
  <c r="E12" i="27"/>
  <c r="F12" i="27" s="1"/>
  <c r="C12" i="27"/>
  <c r="B12" i="27"/>
  <c r="J12" i="27" l="1"/>
  <c r="I11" i="33"/>
  <c r="B9" i="62" l="1"/>
  <c r="F5" i="61"/>
  <c r="F6" i="41" l="1"/>
  <c r="B9" i="54" l="1"/>
  <c r="D9" i="50" l="1"/>
  <c r="H11" i="49"/>
  <c r="D9" i="58" l="1"/>
  <c r="F9" i="58"/>
  <c r="B5" i="29" l="1"/>
  <c r="J5" i="29" l="1"/>
  <c r="E11" i="41" l="1"/>
  <c r="Q12" i="49"/>
  <c r="S12" i="49"/>
  <c r="U12" i="49"/>
  <c r="O12" i="49"/>
  <c r="M12" i="49"/>
  <c r="K12" i="49"/>
  <c r="I12" i="49"/>
  <c r="G12" i="49"/>
  <c r="B11" i="53" l="1"/>
  <c r="I3" i="58"/>
  <c r="I4" i="58"/>
  <c r="K5" i="18" l="1"/>
  <c r="K6" i="18"/>
  <c r="K7" i="18"/>
  <c r="K8" i="18"/>
  <c r="K9" i="18"/>
  <c r="K4" i="18"/>
  <c r="I5" i="18"/>
  <c r="I6" i="18"/>
  <c r="I7" i="18"/>
  <c r="I8" i="18"/>
  <c r="I9" i="18"/>
  <c r="I4" i="18"/>
  <c r="G5" i="18"/>
  <c r="G6" i="18"/>
  <c r="G7" i="18"/>
  <c r="G8" i="18"/>
  <c r="G9" i="18"/>
  <c r="G4" i="18"/>
  <c r="E5" i="18"/>
  <c r="E6" i="18"/>
  <c r="E7" i="18"/>
  <c r="E8" i="18"/>
  <c r="E9" i="18"/>
  <c r="E4" i="18"/>
  <c r="K4" i="20"/>
  <c r="K5" i="20"/>
  <c r="K6" i="20"/>
  <c r="K7" i="20"/>
  <c r="K8" i="20"/>
  <c r="K3" i="20"/>
  <c r="I4" i="20"/>
  <c r="I5" i="20"/>
  <c r="I6" i="20"/>
  <c r="I7" i="20"/>
  <c r="I8" i="20"/>
  <c r="I3" i="20"/>
  <c r="G4" i="20"/>
  <c r="G5" i="20"/>
  <c r="G6" i="20"/>
  <c r="G7" i="20"/>
  <c r="G8" i="20"/>
  <c r="G3" i="20"/>
  <c r="E4" i="20"/>
  <c r="E5" i="20"/>
  <c r="E6" i="20"/>
  <c r="E7" i="20"/>
  <c r="E8" i="20"/>
  <c r="E3" i="20"/>
  <c r="K4" i="50"/>
  <c r="K5" i="50"/>
  <c r="K6" i="50"/>
  <c r="K7" i="50"/>
  <c r="K8" i="50"/>
  <c r="K3" i="50"/>
  <c r="I4" i="50"/>
  <c r="I5" i="50"/>
  <c r="I6" i="50"/>
  <c r="I7" i="50"/>
  <c r="I8" i="50"/>
  <c r="I3" i="50"/>
  <c r="G4" i="50"/>
  <c r="G5" i="50"/>
  <c r="G6" i="50"/>
  <c r="G7" i="50"/>
  <c r="G8" i="50"/>
  <c r="G3" i="50"/>
  <c r="E4" i="50"/>
  <c r="E5" i="50"/>
  <c r="E6" i="50"/>
  <c r="E7" i="50"/>
  <c r="E8" i="50"/>
  <c r="E3" i="50"/>
  <c r="E12" i="49"/>
  <c r="V11" i="49"/>
  <c r="N10" i="49"/>
  <c r="P9" i="49"/>
  <c r="R8" i="49"/>
  <c r="T7" i="49"/>
  <c r="V6" i="49"/>
  <c r="V8" i="49"/>
  <c r="T8" i="49"/>
  <c r="T6" i="49"/>
  <c r="P8" i="49"/>
  <c r="P6" i="49"/>
  <c r="N8" i="49"/>
  <c r="L8" i="49"/>
  <c r="L6" i="49"/>
  <c r="H8" i="49"/>
  <c r="K4" i="58"/>
  <c r="K5" i="58"/>
  <c r="K6" i="58"/>
  <c r="K7" i="58"/>
  <c r="K8" i="58"/>
  <c r="K3" i="58"/>
  <c r="I5" i="58"/>
  <c r="I6" i="58"/>
  <c r="I7" i="58"/>
  <c r="I8" i="58"/>
  <c r="G4" i="58"/>
  <c r="G5" i="58"/>
  <c r="G6" i="58"/>
  <c r="G7" i="58"/>
  <c r="G8" i="58"/>
  <c r="G3" i="58"/>
  <c r="E4" i="58"/>
  <c r="E5" i="58"/>
  <c r="E6" i="58"/>
  <c r="E7" i="58"/>
  <c r="E8" i="58"/>
  <c r="E3" i="58"/>
  <c r="P11" i="57"/>
  <c r="T10" i="57"/>
  <c r="T9" i="57"/>
  <c r="P8" i="57"/>
  <c r="R7" i="57"/>
  <c r="T6" i="57"/>
  <c r="L10" i="57"/>
  <c r="Q11" i="45"/>
  <c r="O11" i="45"/>
  <c r="M11" i="45"/>
  <c r="K11" i="45"/>
  <c r="I11" i="45"/>
  <c r="G11" i="45"/>
  <c r="E11" i="45"/>
  <c r="R10" i="45"/>
  <c r="P9" i="45"/>
  <c r="R8" i="45"/>
  <c r="P7" i="45"/>
  <c r="R6" i="45"/>
  <c r="R5" i="45"/>
  <c r="K4" i="34"/>
  <c r="K5" i="34"/>
  <c r="K6" i="34"/>
  <c r="K7" i="34"/>
  <c r="K8" i="34"/>
  <c r="K3" i="34"/>
  <c r="I4" i="34"/>
  <c r="I5" i="34"/>
  <c r="I6" i="34"/>
  <c r="I7" i="34"/>
  <c r="I8" i="34"/>
  <c r="I3" i="34"/>
  <c r="G4" i="34"/>
  <c r="G5" i="34"/>
  <c r="G6" i="34"/>
  <c r="G7" i="34"/>
  <c r="G8" i="34"/>
  <c r="G3" i="34"/>
  <c r="E4" i="34"/>
  <c r="E5" i="34"/>
  <c r="E6" i="34"/>
  <c r="E7" i="34"/>
  <c r="E8" i="34"/>
  <c r="E3" i="34"/>
  <c r="B9" i="34"/>
  <c r="V7" i="33"/>
  <c r="T7" i="33"/>
  <c r="R7" i="33"/>
  <c r="P6" i="33"/>
  <c r="P7" i="33"/>
  <c r="N7" i="33"/>
  <c r="L7" i="33"/>
  <c r="L8" i="33"/>
  <c r="J7" i="33"/>
  <c r="H6" i="33"/>
  <c r="H7" i="33"/>
  <c r="H8" i="33"/>
  <c r="F7" i="33"/>
  <c r="U11" i="33"/>
  <c r="S11" i="33"/>
  <c r="Q11" i="33"/>
  <c r="O11" i="33"/>
  <c r="M11" i="33"/>
  <c r="K11" i="33"/>
  <c r="G11" i="33"/>
  <c r="E11" i="33"/>
  <c r="T10" i="33"/>
  <c r="V9" i="33"/>
  <c r="V8" i="33"/>
  <c r="V6" i="33"/>
  <c r="V5" i="33"/>
  <c r="F9" i="45" l="1"/>
  <c r="F7" i="45"/>
  <c r="H5" i="45"/>
  <c r="H10" i="45"/>
  <c r="H8" i="45"/>
  <c r="H6" i="45"/>
  <c r="J9" i="45"/>
  <c r="J7" i="45"/>
  <c r="L5" i="45"/>
  <c r="L10" i="45"/>
  <c r="L8" i="45"/>
  <c r="L6" i="45"/>
  <c r="N9" i="45"/>
  <c r="N7" i="45"/>
  <c r="P5" i="45"/>
  <c r="P10" i="45"/>
  <c r="P8" i="45"/>
  <c r="P6" i="45"/>
  <c r="R9" i="45"/>
  <c r="R7" i="45"/>
  <c r="B11" i="45"/>
  <c r="F5" i="45"/>
  <c r="F10" i="45"/>
  <c r="F8" i="45"/>
  <c r="F6" i="45"/>
  <c r="H9" i="45"/>
  <c r="H7" i="45"/>
  <c r="J5" i="45"/>
  <c r="J10" i="45"/>
  <c r="J8" i="45"/>
  <c r="J6" i="45"/>
  <c r="L9" i="45"/>
  <c r="L7" i="45"/>
  <c r="N5" i="45"/>
  <c r="N10" i="45"/>
  <c r="N8" i="45"/>
  <c r="N6" i="45"/>
  <c r="E9" i="34"/>
  <c r="P8" i="33"/>
  <c r="T8" i="33"/>
  <c r="R9" i="33"/>
  <c r="T9" i="33"/>
  <c r="J9" i="33"/>
  <c r="L9" i="33"/>
  <c r="F6" i="33"/>
  <c r="J6" i="33"/>
  <c r="L6" i="33"/>
  <c r="N6" i="33"/>
  <c r="R6" i="33"/>
  <c r="T6" i="33"/>
  <c r="F10" i="33"/>
  <c r="N10" i="33"/>
  <c r="V10" i="33"/>
  <c r="H10" i="33"/>
  <c r="J10" i="33"/>
  <c r="L10" i="33"/>
  <c r="P10" i="33"/>
  <c r="R10" i="33"/>
  <c r="F9" i="33"/>
  <c r="H9" i="33"/>
  <c r="N9" i="33"/>
  <c r="P9" i="33"/>
  <c r="F8" i="33"/>
  <c r="J8" i="33"/>
  <c r="N8" i="33"/>
  <c r="R8" i="33"/>
  <c r="B11" i="33"/>
  <c r="L5" i="33"/>
  <c r="P5" i="33"/>
  <c r="T5" i="33"/>
  <c r="F5" i="33"/>
  <c r="H5" i="33"/>
  <c r="J5" i="33"/>
  <c r="N5" i="33"/>
  <c r="R5" i="33"/>
  <c r="R9" i="49"/>
  <c r="T9" i="49"/>
  <c r="V9" i="49"/>
  <c r="V7" i="49"/>
  <c r="F9" i="49"/>
  <c r="J11" i="49"/>
  <c r="L11" i="49"/>
  <c r="H9" i="49"/>
  <c r="N7" i="49"/>
  <c r="N11" i="49"/>
  <c r="P11" i="49"/>
  <c r="F8" i="49"/>
  <c r="H6" i="49"/>
  <c r="F7" i="49"/>
  <c r="H7" i="49"/>
  <c r="P7" i="49"/>
  <c r="H9" i="57"/>
  <c r="J9" i="57"/>
  <c r="T7" i="57"/>
  <c r="L7" i="57"/>
  <c r="P7" i="57"/>
  <c r="T11" i="49"/>
  <c r="F11" i="49"/>
  <c r="R11" i="49"/>
  <c r="F10" i="49"/>
  <c r="H10" i="49"/>
  <c r="L10" i="49"/>
  <c r="P10" i="49"/>
  <c r="R10" i="49"/>
  <c r="T10" i="49"/>
  <c r="V10" i="49"/>
  <c r="J10" i="49"/>
  <c r="J9" i="49"/>
  <c r="L9" i="49"/>
  <c r="N9" i="49"/>
  <c r="J8" i="49"/>
  <c r="J7" i="49"/>
  <c r="L7" i="49"/>
  <c r="R7" i="49"/>
  <c r="F6" i="49"/>
  <c r="J6" i="49"/>
  <c r="N6" i="49"/>
  <c r="R6" i="49"/>
  <c r="H7" i="57"/>
  <c r="P9" i="57"/>
  <c r="R9" i="57"/>
  <c r="H11" i="57"/>
  <c r="N11" i="57"/>
  <c r="R11" i="57"/>
  <c r="T11" i="57"/>
  <c r="F11" i="57"/>
  <c r="J11" i="57"/>
  <c r="L11" i="57"/>
  <c r="F10" i="57"/>
  <c r="H10" i="57"/>
  <c r="J10" i="57"/>
  <c r="N10" i="57"/>
  <c r="P10" i="57"/>
  <c r="R10" i="57"/>
  <c r="F9" i="57"/>
  <c r="L9" i="57"/>
  <c r="N9" i="57"/>
  <c r="J8" i="57"/>
  <c r="L8" i="57"/>
  <c r="R8" i="57"/>
  <c r="T8" i="57"/>
  <c r="F8" i="57"/>
  <c r="H8" i="57"/>
  <c r="N8" i="57"/>
  <c r="F7" i="57"/>
  <c r="J7" i="57"/>
  <c r="N7" i="57"/>
  <c r="F6" i="57"/>
  <c r="J6" i="57"/>
  <c r="N6" i="57"/>
  <c r="R6" i="57"/>
  <c r="H6" i="57"/>
  <c r="L6" i="57"/>
  <c r="P6" i="57"/>
  <c r="K4" i="38"/>
  <c r="K5" i="38"/>
  <c r="K6" i="38"/>
  <c r="K7" i="38"/>
  <c r="K8" i="38"/>
  <c r="K3" i="38"/>
  <c r="I4" i="38"/>
  <c r="I5" i="38"/>
  <c r="I6" i="38"/>
  <c r="I7" i="38"/>
  <c r="I8" i="38"/>
  <c r="I3" i="38"/>
  <c r="G4" i="38"/>
  <c r="G5" i="38"/>
  <c r="G6" i="38"/>
  <c r="G7" i="38"/>
  <c r="G8" i="38"/>
  <c r="G3" i="38"/>
  <c r="E4" i="38"/>
  <c r="E5" i="38"/>
  <c r="E6" i="38"/>
  <c r="E7" i="38"/>
  <c r="E8" i="38"/>
  <c r="E3" i="38"/>
  <c r="B9" i="38"/>
  <c r="O11" i="37"/>
  <c r="M11" i="37"/>
  <c r="K11" i="37"/>
  <c r="E11" i="37"/>
  <c r="I11" i="37"/>
  <c r="G11" i="37"/>
  <c r="N10" i="37"/>
  <c r="P9" i="37"/>
  <c r="N8" i="37"/>
  <c r="P7" i="37"/>
  <c r="N5" i="37"/>
  <c r="N6" i="37"/>
  <c r="B9" i="30"/>
  <c r="I11" i="29"/>
  <c r="G11" i="29"/>
  <c r="E11" i="29"/>
  <c r="B10" i="29"/>
  <c r="F10" i="29" s="1"/>
  <c r="B9" i="29"/>
  <c r="H9" i="29" s="1"/>
  <c r="B8" i="29"/>
  <c r="J8" i="29" s="1"/>
  <c r="B7" i="29"/>
  <c r="H7" i="29" s="1"/>
  <c r="B6" i="29"/>
  <c r="F6" i="29" s="1"/>
  <c r="H8" i="29"/>
  <c r="F7" i="29"/>
  <c r="B9" i="24"/>
  <c r="K4" i="24"/>
  <c r="K5" i="24"/>
  <c r="K6" i="24"/>
  <c r="K7" i="24"/>
  <c r="K8" i="24"/>
  <c r="K3" i="24"/>
  <c r="I4" i="24"/>
  <c r="I5" i="24"/>
  <c r="I6" i="24"/>
  <c r="I7" i="24"/>
  <c r="I8" i="24"/>
  <c r="I3" i="24"/>
  <c r="G4" i="24"/>
  <c r="G5" i="24"/>
  <c r="G6" i="24"/>
  <c r="G7" i="24"/>
  <c r="G8" i="24"/>
  <c r="G3" i="24"/>
  <c r="E3" i="24"/>
  <c r="E4" i="24"/>
  <c r="E5" i="24"/>
  <c r="E6" i="24"/>
  <c r="E7" i="24"/>
  <c r="E8" i="24"/>
  <c r="S10" i="22"/>
  <c r="Q10" i="22"/>
  <c r="O10" i="22"/>
  <c r="M10" i="22"/>
  <c r="K10" i="22"/>
  <c r="I10" i="22"/>
  <c r="G10" i="22"/>
  <c r="E10" i="22"/>
  <c r="R9" i="22"/>
  <c r="T8" i="22"/>
  <c r="R7" i="22"/>
  <c r="T6" i="22"/>
  <c r="P5" i="22"/>
  <c r="T4" i="22"/>
  <c r="P6" i="22"/>
  <c r="K4" i="66"/>
  <c r="K5" i="66"/>
  <c r="K6" i="66"/>
  <c r="K7" i="66"/>
  <c r="K8" i="66"/>
  <c r="K3" i="66"/>
  <c r="I4" i="66"/>
  <c r="I5" i="66"/>
  <c r="I6" i="66"/>
  <c r="I7" i="66"/>
  <c r="I8" i="66"/>
  <c r="I3" i="66"/>
  <c r="G4" i="66"/>
  <c r="G5" i="66"/>
  <c r="G6" i="66"/>
  <c r="G7" i="66"/>
  <c r="G8" i="66"/>
  <c r="G3" i="66"/>
  <c r="E4" i="66"/>
  <c r="E5" i="66"/>
  <c r="E6" i="66"/>
  <c r="E7" i="66"/>
  <c r="E8" i="66"/>
  <c r="E3" i="66"/>
  <c r="B9" i="66"/>
  <c r="S11" i="65"/>
  <c r="Q11" i="65"/>
  <c r="O11" i="65"/>
  <c r="M11" i="65"/>
  <c r="K11" i="65"/>
  <c r="I11" i="65"/>
  <c r="G11" i="65"/>
  <c r="E11" i="65"/>
  <c r="H10" i="65"/>
  <c r="J9" i="65"/>
  <c r="L8" i="65"/>
  <c r="N7" i="65"/>
  <c r="P6" i="65"/>
  <c r="T5" i="65"/>
  <c r="H10" i="29" l="1"/>
  <c r="J10" i="29"/>
  <c r="H6" i="29"/>
  <c r="J7" i="29"/>
  <c r="J6" i="29"/>
  <c r="F8" i="29"/>
  <c r="J9" i="29"/>
  <c r="P11" i="45"/>
  <c r="L11" i="45"/>
  <c r="H11" i="45"/>
  <c r="R11" i="45"/>
  <c r="N11" i="45"/>
  <c r="J11" i="45"/>
  <c r="F11" i="45"/>
  <c r="F11" i="33"/>
  <c r="T11" i="33"/>
  <c r="P11" i="33"/>
  <c r="L11" i="33"/>
  <c r="H11" i="33"/>
  <c r="V11" i="33"/>
  <c r="R11" i="33"/>
  <c r="N11" i="33"/>
  <c r="J11" i="33"/>
  <c r="F9" i="37"/>
  <c r="F7" i="37"/>
  <c r="H5" i="37"/>
  <c r="H10" i="37"/>
  <c r="H8" i="37"/>
  <c r="H6" i="37"/>
  <c r="J9" i="37"/>
  <c r="J7" i="37"/>
  <c r="L5" i="37"/>
  <c r="L10" i="37"/>
  <c r="L8" i="37"/>
  <c r="L6" i="37"/>
  <c r="N9" i="37"/>
  <c r="N7" i="37"/>
  <c r="P5" i="37"/>
  <c r="P10" i="37"/>
  <c r="P8" i="37"/>
  <c r="P6" i="37"/>
  <c r="F5" i="37"/>
  <c r="F10" i="37"/>
  <c r="F8" i="37"/>
  <c r="F6" i="37"/>
  <c r="H9" i="37"/>
  <c r="H7" i="37"/>
  <c r="J5" i="37"/>
  <c r="J10" i="37"/>
  <c r="J8" i="37"/>
  <c r="J6" i="37"/>
  <c r="L9" i="37"/>
  <c r="L7" i="37"/>
  <c r="F9" i="29"/>
  <c r="B11" i="29"/>
  <c r="H11" i="29" s="1"/>
  <c r="P9" i="22"/>
  <c r="T9" i="22"/>
  <c r="H9" i="22"/>
  <c r="F9" i="22"/>
  <c r="N9" i="22"/>
  <c r="N9" i="65"/>
  <c r="F9" i="65"/>
  <c r="J7" i="65"/>
  <c r="R7" i="65"/>
  <c r="H5" i="65"/>
  <c r="L7" i="65"/>
  <c r="P7" i="65"/>
  <c r="T7" i="65"/>
  <c r="T6" i="65"/>
  <c r="F5" i="65"/>
  <c r="F7" i="65"/>
  <c r="J5" i="65"/>
  <c r="L9" i="65"/>
  <c r="N5" i="65"/>
  <c r="P9" i="65"/>
  <c r="R9" i="65"/>
  <c r="T9" i="65"/>
  <c r="B11" i="37"/>
  <c r="F11" i="29"/>
  <c r="H6" i="22"/>
  <c r="H4" i="22"/>
  <c r="L8" i="22"/>
  <c r="P8" i="22"/>
  <c r="F6" i="22"/>
  <c r="J6" i="22"/>
  <c r="F4" i="22"/>
  <c r="J4" i="22"/>
  <c r="L4" i="22"/>
  <c r="N4" i="22"/>
  <c r="R4" i="22"/>
  <c r="H8" i="22"/>
  <c r="L6" i="22"/>
  <c r="R6" i="22"/>
  <c r="B10" i="22"/>
  <c r="F10" i="22" s="1"/>
  <c r="J9" i="22"/>
  <c r="L9" i="22"/>
  <c r="F8" i="22"/>
  <c r="J8" i="22"/>
  <c r="N8" i="22"/>
  <c r="R8" i="22"/>
  <c r="T7" i="22"/>
  <c r="F7" i="22"/>
  <c r="H7" i="22"/>
  <c r="J7" i="22"/>
  <c r="L7" i="22"/>
  <c r="N7" i="22"/>
  <c r="P7" i="22"/>
  <c r="N6" i="22"/>
  <c r="H5" i="22"/>
  <c r="L5" i="22"/>
  <c r="R5" i="22"/>
  <c r="T5" i="22"/>
  <c r="F5" i="22"/>
  <c r="J5" i="22"/>
  <c r="N5" i="22"/>
  <c r="P4" i="22"/>
  <c r="R10" i="65"/>
  <c r="N10" i="65"/>
  <c r="P10" i="65"/>
  <c r="T10" i="65"/>
  <c r="L6" i="65"/>
  <c r="H8" i="65"/>
  <c r="F8" i="65"/>
  <c r="P8" i="65"/>
  <c r="R8" i="65"/>
  <c r="T8" i="65"/>
  <c r="F6" i="65"/>
  <c r="F10" i="65"/>
  <c r="J10" i="65"/>
  <c r="L10" i="65"/>
  <c r="N8" i="65"/>
  <c r="H6" i="65"/>
  <c r="R6" i="65"/>
  <c r="B11" i="65"/>
  <c r="J11" i="65" s="1"/>
  <c r="L5" i="65"/>
  <c r="R5" i="65"/>
  <c r="H9" i="65"/>
  <c r="J8" i="65"/>
  <c r="H7" i="65"/>
  <c r="J6" i="65"/>
  <c r="N6" i="65"/>
  <c r="P5" i="65"/>
  <c r="K4" i="62"/>
  <c r="K5" i="62"/>
  <c r="K6" i="62"/>
  <c r="K7" i="62"/>
  <c r="K8" i="62"/>
  <c r="K3" i="62"/>
  <c r="I4" i="62"/>
  <c r="I5" i="62"/>
  <c r="I6" i="62"/>
  <c r="I7" i="62"/>
  <c r="I8" i="62"/>
  <c r="I3" i="62"/>
  <c r="G4" i="62"/>
  <c r="G5" i="62"/>
  <c r="G6" i="62"/>
  <c r="G7" i="62"/>
  <c r="G8" i="62"/>
  <c r="G3" i="62"/>
  <c r="E4" i="62"/>
  <c r="E5" i="62"/>
  <c r="E6" i="62"/>
  <c r="E7" i="62"/>
  <c r="E8" i="62"/>
  <c r="E9" i="62"/>
  <c r="E3" i="62"/>
  <c r="N10" i="61"/>
  <c r="T9" i="61"/>
  <c r="N8" i="61"/>
  <c r="N7" i="61"/>
  <c r="N6" i="61"/>
  <c r="R5" i="61"/>
  <c r="S11" i="61"/>
  <c r="T7" i="61"/>
  <c r="R6" i="61"/>
  <c r="R7" i="61"/>
  <c r="P6" i="61"/>
  <c r="P7" i="61"/>
  <c r="J6" i="61"/>
  <c r="J7" i="61"/>
  <c r="Q11" i="61"/>
  <c r="O11" i="61"/>
  <c r="M11" i="61"/>
  <c r="K11" i="61"/>
  <c r="I11" i="61"/>
  <c r="G11" i="61"/>
  <c r="E11" i="61"/>
  <c r="J9" i="42"/>
  <c r="H9" i="42"/>
  <c r="F9" i="42"/>
  <c r="D9" i="42"/>
  <c r="B9" i="42"/>
  <c r="P11" i="37" l="1"/>
  <c r="L11" i="37"/>
  <c r="H11" i="37"/>
  <c r="N11" i="37"/>
  <c r="J11" i="37"/>
  <c r="F11" i="37"/>
  <c r="J11" i="29"/>
  <c r="F7" i="61"/>
  <c r="H7" i="61"/>
  <c r="H9" i="61"/>
  <c r="J9" i="61"/>
  <c r="P10" i="61"/>
  <c r="L9" i="61"/>
  <c r="L7" i="61"/>
  <c r="H5" i="61"/>
  <c r="P5" i="61"/>
  <c r="F6" i="61"/>
  <c r="H6" i="61"/>
  <c r="L6" i="61"/>
  <c r="T6" i="61"/>
  <c r="N5" i="61"/>
  <c r="N9" i="61"/>
  <c r="F8" i="61"/>
  <c r="R8" i="61"/>
  <c r="H8" i="61"/>
  <c r="J8" i="61"/>
  <c r="L8" i="61"/>
  <c r="P8" i="61"/>
  <c r="T8" i="61"/>
  <c r="L10" i="22"/>
  <c r="P10" i="22"/>
  <c r="T10" i="22"/>
  <c r="J10" i="22"/>
  <c r="N10" i="22"/>
  <c r="H10" i="22"/>
  <c r="R10" i="22"/>
  <c r="F11" i="65"/>
  <c r="T11" i="65"/>
  <c r="R11" i="65"/>
  <c r="P11" i="65"/>
  <c r="H11" i="65"/>
  <c r="N11" i="65"/>
  <c r="L11" i="65"/>
  <c r="F9" i="61"/>
  <c r="P9" i="61"/>
  <c r="R9" i="61"/>
  <c r="L5" i="61"/>
  <c r="T5" i="61"/>
  <c r="J5" i="61"/>
  <c r="F10" i="61"/>
  <c r="J10" i="61"/>
  <c r="R10" i="61"/>
  <c r="T10" i="61"/>
  <c r="H10" i="61"/>
  <c r="L10" i="61"/>
  <c r="B11" i="61"/>
  <c r="N11" i="61" s="1"/>
  <c r="S11" i="41"/>
  <c r="Q11" i="41"/>
  <c r="O11" i="41"/>
  <c r="M11" i="41"/>
  <c r="K11" i="41"/>
  <c r="I11" i="41"/>
  <c r="G11" i="41"/>
  <c r="N10" i="41"/>
  <c r="P9" i="41"/>
  <c r="R8" i="41"/>
  <c r="T7" i="41"/>
  <c r="T6" i="41"/>
  <c r="E11" i="53"/>
  <c r="G11" i="53"/>
  <c r="I11" i="53"/>
  <c r="K11" i="53"/>
  <c r="M11" i="53"/>
  <c r="O11" i="53"/>
  <c r="Q11" i="53"/>
  <c r="R6" i="53"/>
  <c r="R7" i="53"/>
  <c r="R8" i="53"/>
  <c r="R9" i="53"/>
  <c r="R10" i="53"/>
  <c r="R5" i="53"/>
  <c r="P6" i="53"/>
  <c r="P7" i="53"/>
  <c r="P8" i="53"/>
  <c r="P9" i="53"/>
  <c r="P10" i="53"/>
  <c r="P5" i="53"/>
  <c r="N6" i="53"/>
  <c r="N7" i="53"/>
  <c r="N8" i="53"/>
  <c r="N9" i="53"/>
  <c r="N10" i="53"/>
  <c r="N5" i="53"/>
  <c r="L6" i="53"/>
  <c r="L7" i="53"/>
  <c r="L8" i="53"/>
  <c r="L9" i="53"/>
  <c r="L10" i="53"/>
  <c r="L5" i="53"/>
  <c r="R5" i="41" l="1"/>
  <c r="L5" i="41"/>
  <c r="J9" i="41"/>
  <c r="R9" i="41"/>
  <c r="H9" i="41"/>
  <c r="L9" i="41"/>
  <c r="T9" i="41"/>
  <c r="F7" i="41"/>
  <c r="H7" i="41"/>
  <c r="J7" i="41"/>
  <c r="L7" i="41"/>
  <c r="R10" i="41"/>
  <c r="T10" i="41"/>
  <c r="L8" i="41"/>
  <c r="T8" i="41"/>
  <c r="R11" i="61"/>
  <c r="J11" i="61"/>
  <c r="F11" i="61"/>
  <c r="P11" i="61"/>
  <c r="L11" i="61"/>
  <c r="H11" i="61"/>
  <c r="F10" i="41"/>
  <c r="F8" i="41"/>
  <c r="J8" i="41"/>
  <c r="J10" i="41"/>
  <c r="L10" i="41"/>
  <c r="P10" i="41"/>
  <c r="P8" i="41"/>
  <c r="H10" i="41"/>
  <c r="L6" i="41"/>
  <c r="B11" i="41"/>
  <c r="F5" i="41"/>
  <c r="J5" i="41"/>
  <c r="F9" i="41"/>
  <c r="N9" i="41"/>
  <c r="H8" i="41"/>
  <c r="N8" i="41"/>
  <c r="N7" i="41"/>
  <c r="P7" i="41"/>
  <c r="R7" i="41"/>
  <c r="P6" i="41"/>
  <c r="H6" i="41"/>
  <c r="J6" i="41"/>
  <c r="N6" i="41"/>
  <c r="R6" i="41"/>
  <c r="H5" i="41"/>
  <c r="P5" i="41"/>
  <c r="T5" i="41"/>
  <c r="N5" i="41"/>
  <c r="J6" i="53"/>
  <c r="J7" i="53"/>
  <c r="J8" i="53"/>
  <c r="J9" i="53"/>
  <c r="J10" i="53"/>
  <c r="J5" i="53"/>
  <c r="H6" i="53"/>
  <c r="H7" i="53"/>
  <c r="H8" i="53"/>
  <c r="H9" i="53"/>
  <c r="H10" i="53"/>
  <c r="H5" i="53"/>
  <c r="F6" i="53"/>
  <c r="F7" i="53"/>
  <c r="F8" i="53"/>
  <c r="F9" i="53"/>
  <c r="F10" i="53"/>
  <c r="F5" i="53"/>
  <c r="B10" i="18" l="1"/>
  <c r="J9" i="20"/>
  <c r="H9" i="20"/>
  <c r="F9" i="20"/>
  <c r="B9" i="20"/>
  <c r="C11" i="21"/>
  <c r="P6" i="21"/>
  <c r="P7" i="21"/>
  <c r="P8" i="21"/>
  <c r="P9" i="21"/>
  <c r="P10" i="21"/>
  <c r="P5" i="21"/>
  <c r="N6" i="21"/>
  <c r="N7" i="21"/>
  <c r="N8" i="21"/>
  <c r="N9" i="21"/>
  <c r="N10" i="21"/>
  <c r="N5" i="21"/>
  <c r="L6" i="21"/>
  <c r="L7" i="21"/>
  <c r="L8" i="21"/>
  <c r="L9" i="21"/>
  <c r="L10" i="21"/>
  <c r="L5" i="21"/>
  <c r="J6" i="21"/>
  <c r="J7" i="21"/>
  <c r="J8" i="21"/>
  <c r="J9" i="21"/>
  <c r="J10" i="21"/>
  <c r="J5" i="21"/>
  <c r="E6" i="21"/>
  <c r="E7" i="21"/>
  <c r="E8" i="21"/>
  <c r="E9" i="21"/>
  <c r="E10" i="21"/>
  <c r="E5" i="21"/>
  <c r="H6" i="21"/>
  <c r="H7" i="21"/>
  <c r="H8" i="21"/>
  <c r="H9" i="21"/>
  <c r="H10" i="21"/>
  <c r="H5" i="21"/>
  <c r="H9" i="50"/>
  <c r="F9" i="50"/>
  <c r="B9" i="50"/>
  <c r="E9" i="50" s="1"/>
  <c r="B9" i="58"/>
  <c r="E9" i="58" s="1"/>
  <c r="S12" i="57"/>
  <c r="Q12" i="57"/>
  <c r="O12" i="57"/>
  <c r="M12" i="57"/>
  <c r="K12" i="57"/>
  <c r="I12" i="57"/>
  <c r="G12" i="57"/>
  <c r="E12" i="57"/>
  <c r="I10" i="18" l="1"/>
  <c r="E10" i="18"/>
  <c r="K10" i="18"/>
  <c r="G10" i="18"/>
  <c r="I9" i="20"/>
  <c r="E9" i="20"/>
  <c r="K9" i="20"/>
  <c r="G9" i="20"/>
  <c r="I9" i="50"/>
  <c r="G9" i="50"/>
  <c r="H9" i="46"/>
  <c r="F9" i="46"/>
  <c r="J9" i="34"/>
  <c r="K9" i="34" s="1"/>
  <c r="H9" i="34"/>
  <c r="I9" i="34" s="1"/>
  <c r="F9" i="34"/>
  <c r="G9" i="34" s="1"/>
  <c r="J9" i="38"/>
  <c r="K9" i="38" s="1"/>
  <c r="H9" i="38"/>
  <c r="I9" i="38" s="1"/>
  <c r="F9" i="38"/>
  <c r="G9" i="38" s="1"/>
  <c r="D9" i="38"/>
  <c r="E9" i="38" s="1"/>
  <c r="F9" i="24"/>
  <c r="G9" i="24" s="1"/>
  <c r="J9" i="24"/>
  <c r="K9" i="24" s="1"/>
  <c r="H9" i="24"/>
  <c r="I9" i="24" s="1"/>
  <c r="D9" i="24"/>
  <c r="E9" i="24" s="1"/>
  <c r="J9" i="66"/>
  <c r="K9" i="66" s="1"/>
  <c r="H9" i="66"/>
  <c r="I9" i="66" s="1"/>
  <c r="F9" i="66"/>
  <c r="G9" i="66" s="1"/>
  <c r="D9" i="66"/>
  <c r="E9" i="66" s="1"/>
  <c r="J9" i="62"/>
  <c r="K9" i="62" s="1"/>
  <c r="H9" i="62"/>
  <c r="I9" i="62" s="1"/>
  <c r="F9" i="62"/>
  <c r="G9" i="62" s="1"/>
  <c r="J9" i="54"/>
  <c r="H9" i="54"/>
  <c r="F9" i="54"/>
  <c r="D9" i="54"/>
  <c r="F11" i="21"/>
  <c r="B11" i="21"/>
  <c r="J9" i="50"/>
  <c r="K9" i="50" s="1"/>
  <c r="B12" i="49"/>
  <c r="F12" i="49" s="1"/>
  <c r="J9" i="58"/>
  <c r="K9" i="58" s="1"/>
  <c r="H9" i="58"/>
  <c r="I9" i="58" s="1"/>
  <c r="G9" i="58"/>
  <c r="B12" i="57"/>
  <c r="N11" i="21" l="1"/>
  <c r="P11" i="21"/>
  <c r="L11" i="21"/>
  <c r="E11" i="21"/>
  <c r="H11" i="21"/>
  <c r="J11" i="21"/>
  <c r="V12" i="49"/>
  <c r="T12" i="49"/>
  <c r="P12" i="49"/>
  <c r="L12" i="49"/>
  <c r="J12" i="49"/>
  <c r="H12" i="49"/>
  <c r="R12" i="49"/>
  <c r="N12" i="49"/>
  <c r="R12" i="57"/>
  <c r="N12" i="57"/>
  <c r="J12" i="57"/>
  <c r="F12" i="57"/>
  <c r="T12" i="57"/>
  <c r="P12" i="57"/>
  <c r="L12" i="57"/>
  <c r="H12" i="57"/>
  <c r="T11" i="41"/>
  <c r="R11" i="41"/>
  <c r="P11" i="41"/>
  <c r="L11" i="41"/>
  <c r="N11" i="41"/>
  <c r="J11" i="41"/>
  <c r="F11" i="41"/>
  <c r="H11" i="41"/>
  <c r="F11" i="53"/>
  <c r="R11" i="53"/>
  <c r="J11" i="53"/>
  <c r="N11" i="53"/>
  <c r="H11" i="53"/>
  <c r="L11" i="53"/>
  <c r="P11" i="53"/>
  <c r="K3" i="42"/>
  <c r="G3" i="42"/>
  <c r="I3" i="42"/>
  <c r="K9" i="42"/>
  <c r="G9" i="42"/>
  <c r="I9" i="42"/>
  <c r="E9" i="42"/>
  <c r="G8" i="42"/>
  <c r="K8" i="42"/>
  <c r="I8" i="42"/>
  <c r="I5" i="42"/>
  <c r="G5" i="42"/>
  <c r="K5" i="42"/>
  <c r="I7" i="42"/>
  <c r="G7" i="42"/>
  <c r="K7" i="42"/>
  <c r="K4" i="42"/>
  <c r="I4" i="42"/>
  <c r="G4" i="42"/>
  <c r="I6" i="42"/>
  <c r="G6" i="42"/>
  <c r="K6" i="42"/>
  <c r="E5" i="42"/>
  <c r="E8" i="42"/>
  <c r="E6" i="42"/>
  <c r="E3" i="42"/>
  <c r="E7" i="42"/>
  <c r="E4" i="42"/>
  <c r="T11" i="61"/>
  <c r="I3" i="54"/>
  <c r="K3" i="54"/>
  <c r="G3" i="54"/>
  <c r="G4" i="54"/>
  <c r="I4" i="54"/>
  <c r="K4" i="54"/>
  <c r="K6" i="54"/>
  <c r="G6" i="54"/>
  <c r="I6" i="54"/>
  <c r="G8" i="54"/>
  <c r="I8" i="54"/>
  <c r="K8" i="54"/>
  <c r="K5" i="54"/>
  <c r="G5" i="54"/>
  <c r="I5" i="54"/>
  <c r="K7" i="54"/>
  <c r="G7" i="54"/>
  <c r="I7" i="54"/>
  <c r="E7" i="54"/>
  <c r="E9" i="54"/>
  <c r="E3" i="54"/>
  <c r="E6" i="54"/>
  <c r="E5" i="54"/>
  <c r="E4" i="54"/>
  <c r="E8" i="54"/>
  <c r="G9" i="54" l="1"/>
  <c r="K9" i="54"/>
  <c r="I9" i="54"/>
  <c r="K7" i="46" l="1"/>
  <c r="G7" i="46"/>
  <c r="I7" i="46"/>
  <c r="G4" i="46"/>
  <c r="K4" i="46"/>
  <c r="I4" i="46"/>
  <c r="E4" i="46"/>
  <c r="K6" i="46"/>
  <c r="I6" i="46"/>
  <c r="G6" i="46"/>
  <c r="G8" i="46"/>
  <c r="K8" i="46"/>
  <c r="I8" i="46"/>
  <c r="K3" i="46"/>
  <c r="I3" i="46"/>
  <c r="G3" i="46"/>
  <c r="B9" i="46"/>
  <c r="K9" i="46" s="1"/>
  <c r="E3" i="46"/>
  <c r="E7" i="46"/>
  <c r="E6" i="46"/>
  <c r="I5" i="46"/>
  <c r="G5" i="46"/>
  <c r="K5" i="46"/>
  <c r="E8" i="46"/>
  <c r="E5" i="46"/>
  <c r="G9" i="46" l="1"/>
  <c r="E9" i="46"/>
  <c r="I9" i="46"/>
</calcChain>
</file>

<file path=xl/sharedStrings.xml><?xml version="1.0" encoding="utf-8"?>
<sst xmlns="http://schemas.openxmlformats.org/spreadsheetml/2006/main" count="1148" uniqueCount="294">
  <si>
    <t>Оглавление</t>
  </si>
  <si>
    <t>Русский язык</t>
  </si>
  <si>
    <t>Математика профильного уровня</t>
  </si>
  <si>
    <t>Математика базового уровня</t>
  </si>
  <si>
    <t>Обществознание</t>
  </si>
  <si>
    <t>История</t>
  </si>
  <si>
    <t>Физика</t>
  </si>
  <si>
    <t>Химия</t>
  </si>
  <si>
    <t>Биология</t>
  </si>
  <si>
    <t>География</t>
  </si>
  <si>
    <t>Информатика и ИКТ</t>
  </si>
  <si>
    <t>Иностранные языки</t>
  </si>
  <si>
    <t>Литература</t>
  </si>
  <si>
    <t>Предмет</t>
  </si>
  <si>
    <t>Средний балл по СО</t>
  </si>
  <si>
    <t>ВСОШ</t>
  </si>
  <si>
    <t>Минимальные баллы</t>
  </si>
  <si>
    <t>Минимальный первичный балл</t>
  </si>
  <si>
    <t>Минимальный тестовый балл</t>
  </si>
  <si>
    <t>ОУ</t>
  </si>
  <si>
    <t>Кол-во участвующих в ЕГЭ</t>
  </si>
  <si>
    <t>Наибольший тестовый балл</t>
  </si>
  <si>
    <t>Наименьший тестовый балл</t>
  </si>
  <si>
    <t>Отметка</t>
  </si>
  <si>
    <t>Средний балл</t>
  </si>
  <si>
    <t>СОШ №2</t>
  </si>
  <si>
    <t>СОШ №3</t>
  </si>
  <si>
    <t>К.Н. Новикова</t>
  </si>
  <si>
    <t>Лицей</t>
  </si>
  <si>
    <t>СОШ №7</t>
  </si>
  <si>
    <t>ИТОГО</t>
  </si>
  <si>
    <t>Математика Базовая ЕГЭ</t>
  </si>
  <si>
    <t>ср.балл</t>
  </si>
  <si>
    <t>кол-во</t>
  </si>
  <si>
    <t>%</t>
  </si>
  <si>
    <t>КГО</t>
  </si>
  <si>
    <t>Средний  балл ОУ</t>
  </si>
  <si>
    <t>Качканарский ГО</t>
  </si>
  <si>
    <t>СО</t>
  </si>
  <si>
    <t>РФ</t>
  </si>
  <si>
    <t>Ср.балл</t>
  </si>
  <si>
    <t>ОУ №2</t>
  </si>
  <si>
    <t>ОУ №3</t>
  </si>
  <si>
    <t>ОУ №4</t>
  </si>
  <si>
    <t>ОУ №6</t>
  </si>
  <si>
    <t>Оу №7</t>
  </si>
  <si>
    <t>первичный балл</t>
  </si>
  <si>
    <t>0-35</t>
  </si>
  <si>
    <t>36-40</t>
  </si>
  <si>
    <t>41-50</t>
  </si>
  <si>
    <t>51-60</t>
  </si>
  <si>
    <t>61-70</t>
  </si>
  <si>
    <t>71-80</t>
  </si>
  <si>
    <t>81-90</t>
  </si>
  <si>
    <t>91-100</t>
  </si>
  <si>
    <t>Ниже порога  0-35</t>
  </si>
  <si>
    <t>Ниже порога до 35б</t>
  </si>
  <si>
    <t>от 36б до 60б</t>
  </si>
  <si>
    <t>от 61б до 80б</t>
  </si>
  <si>
    <t>от 81б до 100б</t>
  </si>
  <si>
    <t>Средний тестовый балл ОУ</t>
  </si>
  <si>
    <t>Код ОО</t>
  </si>
  <si>
    <t>37-40</t>
  </si>
  <si>
    <t>41-100</t>
  </si>
  <si>
    <t>Ниже порога до 37 б</t>
  </si>
  <si>
    <t>от 37 б до 60 б</t>
  </si>
  <si>
    <t>от 61 б до 80 б</t>
  </si>
  <si>
    <t>от 81 б до 100 б</t>
  </si>
  <si>
    <t>0-21</t>
  </si>
  <si>
    <t>22-30</t>
  </si>
  <si>
    <t>31-40</t>
  </si>
  <si>
    <t>Ниже порога до 22 б</t>
  </si>
  <si>
    <t>от 22 б до 60 б</t>
  </si>
  <si>
    <t>0-39</t>
  </si>
  <si>
    <t>40-50</t>
  </si>
  <si>
    <t>81-100</t>
  </si>
  <si>
    <t>Ниже порога до 40 б</t>
  </si>
  <si>
    <t>0-31</t>
  </si>
  <si>
    <t>32-40</t>
  </si>
  <si>
    <t>К.Н.Новикова</t>
  </si>
  <si>
    <t>Ниже порога до 32 б</t>
  </si>
  <si>
    <t>от 32 б до 60 б</t>
  </si>
  <si>
    <t>Тестовый балл</t>
  </si>
  <si>
    <t>0-26</t>
  </si>
  <si>
    <t>27-30</t>
  </si>
  <si>
    <t>кол</t>
  </si>
  <si>
    <t>ОУ им. К.Н. Новикова</t>
  </si>
  <si>
    <t>ОУ №7</t>
  </si>
  <si>
    <t>Ниже порога до 27 б</t>
  </si>
  <si>
    <t>от 27 б до 60 б</t>
  </si>
  <si>
    <t>42-50</t>
  </si>
  <si>
    <t>Ниже порога до 42 б</t>
  </si>
  <si>
    <t>от 42 б до 60 б</t>
  </si>
  <si>
    <t xml:space="preserve">Кол-во участвующих в ЕГЭ </t>
  </si>
  <si>
    <t>Ниже порога до 36 б</t>
  </si>
  <si>
    <t>от 36 б до 60 б</t>
  </si>
  <si>
    <t>1.Русский язык</t>
  </si>
  <si>
    <t>2.Математика профильного уровня</t>
  </si>
  <si>
    <t>3.Математика базового уровня</t>
  </si>
  <si>
    <t>4.Обществознание</t>
  </si>
  <si>
    <t>5.История</t>
  </si>
  <si>
    <t xml:space="preserve">1.1.Русский язык. Диаграмма </t>
  </si>
  <si>
    <t xml:space="preserve">1.2.Русский язык. Средний балл </t>
  </si>
  <si>
    <t>1.3.Русский язык. График</t>
  </si>
  <si>
    <t>2.1.Математика П.Диаграмма</t>
  </si>
  <si>
    <t xml:space="preserve">2.2.Математика П. Средний балл </t>
  </si>
  <si>
    <t>2.3.Математика П. График</t>
  </si>
  <si>
    <t>3.1.Математика Б. Диаграмма</t>
  </si>
  <si>
    <t xml:space="preserve">3.2.Математика Б. Средний балл </t>
  </si>
  <si>
    <t>3.3.Математика Б. График</t>
  </si>
  <si>
    <t>4.1.Обществознание. Диаграмма</t>
  </si>
  <si>
    <t xml:space="preserve">4.2.Обществознание. Средний балл </t>
  </si>
  <si>
    <t>5.1.История. Диаграмма</t>
  </si>
  <si>
    <t xml:space="preserve">5.2.История. Средний балл </t>
  </si>
  <si>
    <t xml:space="preserve">6.Физика. </t>
  </si>
  <si>
    <t>6.1.Физика. Диаграмма</t>
  </si>
  <si>
    <t xml:space="preserve">6.2.Физика. Средний балл </t>
  </si>
  <si>
    <t xml:space="preserve">7.Химия. </t>
  </si>
  <si>
    <t>7.1.Химия. Диаграмма</t>
  </si>
  <si>
    <t xml:space="preserve">7.2.Химия. Средний балл </t>
  </si>
  <si>
    <t xml:space="preserve">8.Биология. </t>
  </si>
  <si>
    <t>8.1.Биология. Диаграмма</t>
  </si>
  <si>
    <t xml:space="preserve">8.2.Биология. Средний балл </t>
  </si>
  <si>
    <t>9.1.География. Диаграмма</t>
  </si>
  <si>
    <t xml:space="preserve">9.2.География. Средний балл </t>
  </si>
  <si>
    <t xml:space="preserve">9.География. </t>
  </si>
  <si>
    <t xml:space="preserve">10.Информатика и ИКТ.  </t>
  </si>
  <si>
    <t>10.1.Информатика и ИКТ. Диаграмма</t>
  </si>
  <si>
    <t xml:space="preserve">10.2.Информатика и ИКТ. Средний балл </t>
  </si>
  <si>
    <t xml:space="preserve">11.Иностранные языки. </t>
  </si>
  <si>
    <t>11.1.Иностранные языки. Диаграмма</t>
  </si>
  <si>
    <t xml:space="preserve">11.2.Иностранные языки. Средний балл </t>
  </si>
  <si>
    <t xml:space="preserve">12.Литература. </t>
  </si>
  <si>
    <t>12.1.Литература. Диаграмма</t>
  </si>
  <si>
    <t xml:space="preserve">12.2.Литература. Средний балл </t>
  </si>
  <si>
    <t>МОУ СОШ № 3</t>
  </si>
  <si>
    <t>Наибольший  балл</t>
  </si>
  <si>
    <t>Наименьший  балл</t>
  </si>
  <si>
    <t>ИТОГО по КГО</t>
  </si>
  <si>
    <t xml:space="preserve">ОБЩЕСТВОЗНАНИЕ  ЕГЭ </t>
  </si>
  <si>
    <t xml:space="preserve">ИСТОРИЯ ЕГЭ </t>
  </si>
  <si>
    <t xml:space="preserve">ФИЗИКА  ЕГЭ </t>
  </si>
  <si>
    <t xml:space="preserve">ХИМИЯ ЕГЭ </t>
  </si>
  <si>
    <t xml:space="preserve">БИОЛОГИЯ ЕГЭ </t>
  </si>
  <si>
    <t>ГЕОГРАФИЯ ЕГЭ</t>
  </si>
  <si>
    <t>ОУ Лицей</t>
  </si>
  <si>
    <t>ОУ Новикова</t>
  </si>
  <si>
    <t xml:space="preserve">ИНФОРМАТИКА И ИКТ ЕГЭ </t>
  </si>
  <si>
    <t>ЛИТЕРАТУРА  ЕГЭ</t>
  </si>
  <si>
    <t xml:space="preserve">Русский язык ЕГЭ </t>
  </si>
  <si>
    <t>МАТЕМАТИКА ПРОФИЛЬНАЯ</t>
  </si>
  <si>
    <t>СОШ им. К.Н. Новикова</t>
  </si>
  <si>
    <t>0-41 (ниже порога)</t>
  </si>
  <si>
    <t>0-31 (ниже порога)</t>
  </si>
  <si>
    <t>к-во</t>
  </si>
  <si>
    <t xml:space="preserve">0-36 (ниже порога) </t>
  </si>
  <si>
    <t>от 40 б до 60 б</t>
  </si>
  <si>
    <t>Код МСУ</t>
  </si>
  <si>
    <t>МСУ</t>
  </si>
  <si>
    <t>Наименование ОО</t>
  </si>
  <si>
    <t>Математика профильный уровень</t>
  </si>
  <si>
    <t>Математика базовый уровень</t>
  </si>
  <si>
    <t>Математика (ГВЭ)</t>
  </si>
  <si>
    <t>Русский язык (ГВЭ)</t>
  </si>
  <si>
    <t>Английский язык</t>
  </si>
  <si>
    <t>МОУ СОШ № 2</t>
  </si>
  <si>
    <t>МОУ СОШ имени К.Н. Новикова</t>
  </si>
  <si>
    <t>МОУ Лицей</t>
  </si>
  <si>
    <t>МОУ СОШ № 7</t>
  </si>
  <si>
    <t xml:space="preserve">МОУ ВСОШ </t>
  </si>
  <si>
    <t>100% 57б (1чел)</t>
  </si>
  <si>
    <t xml:space="preserve">Английский язык ЕГЭ </t>
  </si>
  <si>
    <t>Апелляции!A1</t>
  </si>
  <si>
    <t>МОУ Лицей № 6</t>
  </si>
  <si>
    <t>Всего</t>
  </si>
  <si>
    <t>Удовлетворено:</t>
  </si>
  <si>
    <t>Математика
 профильная</t>
  </si>
  <si>
    <t>СОШ № 2</t>
  </si>
  <si>
    <t>Свердловская область</t>
  </si>
  <si>
    <t>25%
73б -1чел</t>
  </si>
  <si>
    <t>25%
54б -1чел</t>
  </si>
  <si>
    <t>11,11% 
94б - 1чел</t>
  </si>
  <si>
    <t>11,11% 
50б -1чел</t>
  </si>
  <si>
    <t>5,26% 
59б -1чел</t>
  </si>
  <si>
    <t>5,26% 
98б -1чел</t>
  </si>
  <si>
    <t>1,79% 
96б - 1чел</t>
  </si>
  <si>
    <t>1,79% 
34б -1чел</t>
  </si>
  <si>
    <t>2,44% 
98б- 1чел</t>
  </si>
  <si>
    <t>2,44% 
57б - 1чел</t>
  </si>
  <si>
    <t>16,67%
 84б - 1чел</t>
  </si>
  <si>
    <t>16,67% 
54б -1чел</t>
  </si>
  <si>
    <t xml:space="preserve">2,22%  
 98б    3чел </t>
  </si>
  <si>
    <t>0,74% 
34б 1чел</t>
  </si>
  <si>
    <t>33,33% 
39б (1чел)</t>
  </si>
  <si>
    <t>33,33%  
68б (1чел)</t>
  </si>
  <si>
    <t xml:space="preserve"> 20% 
23б (1чел)</t>
  </si>
  <si>
    <t>40% 
84б (2чел)</t>
  </si>
  <si>
    <t>8,33% 
76б (1чел)</t>
  </si>
  <si>
    <t>8,33% 
27б (1чел)</t>
  </si>
  <si>
    <t>50% 
50б (1чел)</t>
  </si>
  <si>
    <t>50% 
33б (2чел)</t>
  </si>
  <si>
    <t>1,14%  
88б (1чел )</t>
  </si>
  <si>
    <t>1,14% 
18б (1чел)</t>
  </si>
  <si>
    <t>3,23% 
18б (1чел)</t>
  </si>
  <si>
    <t>2,94% 
45б (1чел)</t>
  </si>
  <si>
    <t>2,94% 
88б (1чел)</t>
  </si>
  <si>
    <t>3,23% 
86б (1чел)</t>
  </si>
  <si>
    <t>МАТЕМАТИКА БАЗОВАЯ  ЕГЭ (В 2021 году не сдавался данный предмет)</t>
  </si>
  <si>
    <t xml:space="preserve"> (В 2021 году не сдавался данный предмет)</t>
  </si>
  <si>
    <t>50% 
57б (1чел)</t>
  </si>
  <si>
    <t>50%  
37б (1чел)</t>
  </si>
  <si>
    <t>33,33% 
63б (1чел)</t>
  </si>
  <si>
    <t>33,33%
 41б (1чел)</t>
  </si>
  <si>
    <t>8,33% 
97б (1чел)</t>
  </si>
  <si>
    <t>8,33% 
51б (1чел)</t>
  </si>
  <si>
    <t>6,25% 
35б (1чел)</t>
  </si>
  <si>
    <t>6,25% 
97б (1чел)</t>
  </si>
  <si>
    <t>5,88% 
99б (1чел)</t>
  </si>
  <si>
    <t>5,88% 
31(1чел)</t>
  </si>
  <si>
    <t>33,33% 
60б (1чел)</t>
  </si>
  <si>
    <t>33,33% 
33б (1чел)</t>
  </si>
  <si>
    <t>1,89 % 
99б (1чел)</t>
  </si>
  <si>
    <t>1,89 % 31б (1чел)</t>
  </si>
  <si>
    <t>50% 
36б -1чел</t>
  </si>
  <si>
    <t>33,33% 
55б -1чел</t>
  </si>
  <si>
    <t>33,33% 
83б -1чел</t>
  </si>
  <si>
    <t>100% 
83б -1 чел</t>
  </si>
  <si>
    <t>33,33% 
69б -1чел</t>
  </si>
  <si>
    <t>33,33% 
36б -1чел</t>
  </si>
  <si>
    <t>100% 
49б -1 чел</t>
  </si>
  <si>
    <t>х</t>
  </si>
  <si>
    <t>20% 
3б - 2чел</t>
  </si>
  <si>
    <t>20% 
33б - 1чел</t>
  </si>
  <si>
    <t>50% 
44б - 1чел</t>
  </si>
  <si>
    <t>100% 
44б (1чел)</t>
  </si>
  <si>
    <t>33,33% 
76б (1чел)</t>
  </si>
  <si>
    <t>33,33% 
36б (1чел)</t>
  </si>
  <si>
    <t>20% 
40б (1чел)</t>
  </si>
  <si>
    <t>20% 
55б (1чел)</t>
  </si>
  <si>
    <t>7,14% 
83б (1чел)</t>
  </si>
  <si>
    <t>14,29% 
38б (2чел)</t>
  </si>
  <si>
    <t>5,56% 
33б (1чел)</t>
  </si>
  <si>
    <t>5,56% 
85б (1чел)</t>
  </si>
  <si>
    <t>2,38% 
33б (1чел)</t>
  </si>
  <si>
    <t>2,38% 
85б (1чел)</t>
  </si>
  <si>
    <t>100% 
56б - 1 чел</t>
  </si>
  <si>
    <t>100% 
21б - 1 чел</t>
  </si>
  <si>
    <t>100% 
46б - 1 чел</t>
  </si>
  <si>
    <t>5% 
93б - 1чел</t>
  </si>
  <si>
    <t>10% 
15б - 2чел</t>
  </si>
  <si>
    <t>100% 
43б - 1 чел</t>
  </si>
  <si>
    <t>50% 
47б - 1чел</t>
  </si>
  <si>
    <t>50% 
60б - 1чел</t>
  </si>
  <si>
    <t xml:space="preserve">3,85% 
93б - 1чел </t>
  </si>
  <si>
    <t>7,69% 
15б - 2 чел</t>
  </si>
  <si>
    <t>100% 
32б - 1чел</t>
  </si>
  <si>
    <t>100% 
66 - 1чел</t>
  </si>
  <si>
    <t>4,76% 
84б - 1чел</t>
  </si>
  <si>
    <t>4,76% 
34б - 1чел</t>
  </si>
  <si>
    <t>33,33% 
78б - 1чел</t>
  </si>
  <si>
    <t>33,33% 
59б - 1чел</t>
  </si>
  <si>
    <t>100% 
46б - 1чел</t>
  </si>
  <si>
    <t>100% 
465б - 1чел</t>
  </si>
  <si>
    <t>3,57% 
84б  - 1чел</t>
  </si>
  <si>
    <t>3,57%
 32б  - 1чел</t>
  </si>
  <si>
    <t>100% 
47б 1чел</t>
  </si>
  <si>
    <t>100% 
42б 1чел</t>
  </si>
  <si>
    <t>Х</t>
  </si>
  <si>
    <t>50% 
78б (1чел)</t>
  </si>
  <si>
    <t>50% 
68б (1чел)</t>
  </si>
  <si>
    <t>50% 
58б (1чел)</t>
  </si>
  <si>
    <t>50% 
43б (1чел)</t>
  </si>
  <si>
    <t>10% 
88б (1чел)</t>
  </si>
  <si>
    <t>10% 
53б (1чел)</t>
  </si>
  <si>
    <t>25% 
75б (1чел)</t>
  </si>
  <si>
    <t>25% 
45б (2чел)</t>
  </si>
  <si>
    <t>100% 
59б - 1чел</t>
  </si>
  <si>
    <t>100% 
66б - 1чел</t>
  </si>
  <si>
    <t>100% 
38б - 1чел</t>
  </si>
  <si>
    <t>100% 
92б - 1чел</t>
  </si>
  <si>
    <t>100% 
69б - 1чел</t>
  </si>
  <si>
    <t>33,33% 
90б (1чел)</t>
  </si>
  <si>
    <t>66,67% 
80б (1чел)</t>
  </si>
  <si>
    <t>33,33% 
87б (1чел)</t>
  </si>
  <si>
    <t>33,33% 
590б (1чел)</t>
  </si>
  <si>
    <t>16,673% 
90б (1чел)</t>
  </si>
  <si>
    <t>16,673% 
59б (1чел)</t>
  </si>
  <si>
    <t>Математика ГВЭ-11 - 2021</t>
  </si>
  <si>
    <t>Русский язык ГВЭ-11 - 2021</t>
  </si>
  <si>
    <t>Апелляции  ЕГЭ 2021</t>
  </si>
  <si>
    <t>МОУ СОШим. К.Н. Новикова</t>
  </si>
  <si>
    <t xml:space="preserve">История </t>
  </si>
  <si>
    <t>13.ГВЭ Рус. Мат.</t>
  </si>
  <si>
    <t>Средний балл ЕГЭ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</si>
</sst>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3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rgb="FF3C303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22"/>
      </left>
      <right/>
      <top/>
      <bottom style="double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8" fillId="0" borderId="0"/>
    <xf numFmtId="0" fontId="17" fillId="0" borderId="0"/>
  </cellStyleXfs>
  <cellXfs count="257">
    <xf numFmtId="0" fontId="0" fillId="0" borderId="0" xfId="0"/>
    <xf numFmtId="0" fontId="0" fillId="0" borderId="1" xfId="0" applyBorder="1" applyAlignment="1">
      <alignment vertical="top" wrapText="1"/>
    </xf>
    <xf numFmtId="0" fontId="19" fillId="0" borderId="0" xfId="1"/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18" fillId="0" borderId="0" xfId="2"/>
    <xf numFmtId="0" fontId="18" fillId="0" borderId="1" xfId="2" applyBorder="1" applyAlignment="1">
      <alignment wrapText="1"/>
    </xf>
    <xf numFmtId="0" fontId="18" fillId="2" borderId="7" xfId="2" applyFill="1" applyBorder="1" applyAlignment="1">
      <alignment vertical="center" wrapText="1"/>
    </xf>
    <xf numFmtId="0" fontId="18" fillId="2" borderId="1" xfId="2" applyFill="1" applyBorder="1" applyAlignment="1">
      <alignment wrapText="1"/>
    </xf>
    <xf numFmtId="0" fontId="18" fillId="0" borderId="1" xfId="2" applyBorder="1"/>
    <xf numFmtId="0" fontId="18" fillId="2" borderId="1" xfId="2" applyFill="1" applyBorder="1" applyAlignment="1">
      <alignment vertical="center" wrapText="1"/>
    </xf>
    <xf numFmtId="0" fontId="21" fillId="0" borderId="1" xfId="2" applyFont="1" applyBorder="1" applyAlignment="1">
      <alignment horizontal="center"/>
    </xf>
    <xf numFmtId="0" fontId="21" fillId="0" borderId="1" xfId="2" applyFont="1" applyBorder="1"/>
    <xf numFmtId="0" fontId="20" fillId="3" borderId="1" xfId="2" applyFont="1" applyFill="1" applyBorder="1"/>
    <xf numFmtId="0" fontId="18" fillId="0" borderId="6" xfId="2" applyBorder="1" applyAlignment="1">
      <alignment horizontal="center" wrapText="1"/>
    </xf>
    <xf numFmtId="0" fontId="18" fillId="2" borderId="0" xfId="2" applyFill="1"/>
    <xf numFmtId="0" fontId="17" fillId="0" borderId="0" xfId="3"/>
    <xf numFmtId="0" fontId="17" fillId="0" borderId="1" xfId="3" applyBorder="1" applyAlignment="1">
      <alignment wrapText="1"/>
    </xf>
    <xf numFmtId="0" fontId="17" fillId="0" borderId="1" xfId="3" applyBorder="1"/>
    <xf numFmtId="0" fontId="17" fillId="0" borderId="0" xfId="3" applyFill="1" applyBorder="1" applyAlignment="1">
      <alignment wrapText="1"/>
    </xf>
    <xf numFmtId="0" fontId="17" fillId="0" borderId="10" xfId="3" applyBorder="1"/>
    <xf numFmtId="0" fontId="20" fillId="3" borderId="1" xfId="3" applyFont="1" applyFill="1" applyBorder="1"/>
    <xf numFmtId="0" fontId="21" fillId="0" borderId="1" xfId="3" applyFont="1" applyBorder="1"/>
    <xf numFmtId="0" fontId="21" fillId="0" borderId="1" xfId="3" applyFont="1" applyBorder="1" applyAlignment="1">
      <alignment horizontal="center"/>
    </xf>
    <xf numFmtId="0" fontId="22" fillId="0" borderId="11" xfId="3" applyFont="1" applyBorder="1"/>
    <xf numFmtId="0" fontId="0" fillId="0" borderId="1" xfId="0" applyBorder="1" applyAlignment="1">
      <alignment wrapText="1"/>
    </xf>
    <xf numFmtId="0" fontId="0" fillId="0" borderId="0" xfId="0" applyBorder="1"/>
    <xf numFmtId="0" fontId="23" fillId="0" borderId="0" xfId="3" applyNumberFormat="1" applyFont="1" applyFill="1" applyBorder="1" applyAlignment="1" applyProtection="1">
      <alignment horizontal="center" vertical="center" readingOrder="1"/>
    </xf>
    <xf numFmtId="0" fontId="23" fillId="0" borderId="0" xfId="3" applyNumberFormat="1" applyFont="1" applyFill="1" applyBorder="1" applyAlignment="1" applyProtection="1">
      <alignment horizontal="center" vertical="center" textRotation="90" wrapText="1" readingOrder="1"/>
    </xf>
    <xf numFmtId="0" fontId="23" fillId="0" borderId="0" xfId="3" applyNumberFormat="1" applyFont="1" applyFill="1" applyBorder="1" applyAlignment="1" applyProtection="1">
      <alignment horizontal="center" vertical="center" textRotation="90" readingOrder="1"/>
    </xf>
    <xf numFmtId="0" fontId="23" fillId="0" borderId="0" xfId="3" applyNumberFormat="1" applyFont="1" applyFill="1" applyBorder="1" applyAlignment="1" applyProtection="1">
      <alignment horizontal="center" vertical="center" wrapText="1" readingOrder="1"/>
    </xf>
    <xf numFmtId="1" fontId="24" fillId="0" borderId="0" xfId="3" applyNumberFormat="1" applyFont="1" applyFill="1" applyBorder="1" applyAlignment="1" applyProtection="1">
      <alignment horizontal="left" vertical="center" readingOrder="1"/>
    </xf>
    <xf numFmtId="0" fontId="24" fillId="0" borderId="0" xfId="3" applyNumberFormat="1" applyFont="1" applyFill="1" applyBorder="1" applyAlignment="1" applyProtection="1">
      <alignment horizontal="left" vertical="center" readingOrder="1"/>
    </xf>
    <xf numFmtId="0" fontId="25" fillId="0" borderId="0" xfId="3" applyNumberFormat="1" applyFont="1" applyFill="1" applyBorder="1" applyAlignment="1" applyProtection="1">
      <alignment horizontal="left" vertical="center" readingOrder="1"/>
    </xf>
    <xf numFmtId="1" fontId="25" fillId="0" borderId="0" xfId="3" applyNumberFormat="1" applyFont="1" applyFill="1" applyBorder="1" applyAlignment="1" applyProtection="1">
      <alignment horizontal="center" vertical="center" readingOrder="1"/>
    </xf>
    <xf numFmtId="0" fontId="17" fillId="0" borderId="0" xfId="3" applyBorder="1" applyAlignment="1"/>
    <xf numFmtId="0" fontId="17" fillId="0" borderId="0" xfId="3" applyBorder="1" applyAlignment="1">
      <alignment wrapText="1"/>
    </xf>
    <xf numFmtId="0" fontId="17" fillId="0" borderId="0" xfId="3" applyBorder="1"/>
    <xf numFmtId="17" fontId="17" fillId="0" borderId="0" xfId="3" applyNumberFormat="1" applyBorder="1"/>
    <xf numFmtId="0" fontId="20" fillId="3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7" fillId="0" borderId="1" xfId="3" applyBorder="1" applyAlignment="1">
      <alignment horizontal="left" vertical="top" wrapText="1"/>
    </xf>
    <xf numFmtId="0" fontId="27" fillId="2" borderId="1" xfId="3" applyFont="1" applyFill="1" applyBorder="1" applyAlignment="1">
      <alignment horizontal="center" vertical="top" wrapText="1"/>
    </xf>
    <xf numFmtId="0" fontId="28" fillId="2" borderId="1" xfId="3" applyFont="1" applyFill="1" applyBorder="1" applyAlignment="1">
      <alignment vertical="top" wrapText="1"/>
    </xf>
    <xf numFmtId="0" fontId="27" fillId="2" borderId="1" xfId="3" applyNumberFormat="1" applyFont="1" applyFill="1" applyBorder="1" applyAlignment="1">
      <alignment horizontal="center" vertical="top" wrapText="1"/>
    </xf>
    <xf numFmtId="0" fontId="17" fillId="2" borderId="0" xfId="3" applyFill="1"/>
    <xf numFmtId="0" fontId="17" fillId="0" borderId="1" xfId="3" applyBorder="1" applyAlignment="1">
      <alignment horizontal="center" wrapText="1"/>
    </xf>
    <xf numFmtId="0" fontId="17" fillId="0" borderId="1" xfId="3" applyFill="1" applyBorder="1" applyAlignment="1">
      <alignment wrapText="1"/>
    </xf>
    <xf numFmtId="0" fontId="17" fillId="2" borderId="1" xfId="3" applyFill="1" applyBorder="1" applyAlignment="1">
      <alignment wrapText="1"/>
    </xf>
    <xf numFmtId="0" fontId="17" fillId="2" borderId="0" xfId="3" applyFill="1" applyBorder="1"/>
    <xf numFmtId="0" fontId="17" fillId="0" borderId="0" xfId="3" applyAlignment="1">
      <alignment wrapText="1"/>
    </xf>
    <xf numFmtId="0" fontId="17" fillId="0" borderId="1" xfId="3" applyBorder="1" applyAlignment="1">
      <alignment horizontal="center" vertical="center" wrapText="1"/>
    </xf>
    <xf numFmtId="0" fontId="17" fillId="0" borderId="1" xfId="3" applyNumberFormat="1" applyBorder="1"/>
    <xf numFmtId="1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top" wrapText="1"/>
    </xf>
    <xf numFmtId="0" fontId="30" fillId="0" borderId="0" xfId="0" applyFont="1"/>
    <xf numFmtId="0" fontId="17" fillId="0" borderId="7" xfId="3" applyBorder="1" applyAlignment="1">
      <alignment vertical="center" wrapText="1"/>
    </xf>
    <xf numFmtId="0" fontId="31" fillId="0" borderId="0" xfId="0" applyFont="1" applyAlignment="1">
      <alignment horizontal="center" readingOrder="1"/>
    </xf>
    <xf numFmtId="0" fontId="15" fillId="0" borderId="1" xfId="3" applyFont="1" applyBorder="1" applyAlignment="1">
      <alignment wrapText="1"/>
    </xf>
    <xf numFmtId="0" fontId="17" fillId="0" borderId="1" xfId="3" applyNumberFormat="1" applyBorder="1" applyAlignment="1">
      <alignment wrapText="1"/>
    </xf>
    <xf numFmtId="0" fontId="14" fillId="0" borderId="1" xfId="3" applyFont="1" applyBorder="1" applyAlignment="1">
      <alignment wrapText="1"/>
    </xf>
    <xf numFmtId="0" fontId="14" fillId="0" borderId="1" xfId="3" applyFont="1" applyBorder="1"/>
    <xf numFmtId="0" fontId="17" fillId="0" borderId="0" xfId="3" applyAlignment="1">
      <alignment horizontal="left"/>
    </xf>
    <xf numFmtId="0" fontId="17" fillId="0" borderId="1" xfId="3" applyBorder="1" applyAlignment="1">
      <alignment horizontal="left"/>
    </xf>
    <xf numFmtId="2" fontId="17" fillId="0" borderId="1" xfId="3" applyNumberFormat="1" applyBorder="1" applyAlignment="1">
      <alignment horizontal="left" wrapText="1"/>
    </xf>
    <xf numFmtId="0" fontId="26" fillId="2" borderId="1" xfId="3" applyFont="1" applyFill="1" applyBorder="1" applyAlignment="1">
      <alignment horizontal="center" vertical="top" wrapText="1"/>
    </xf>
    <xf numFmtId="0" fontId="17" fillId="0" borderId="1" xfId="3" applyBorder="1" applyAlignment="1">
      <alignment horizontal="center" wrapText="1"/>
    </xf>
    <xf numFmtId="0" fontId="17" fillId="0" borderId="1" xfId="3" applyBorder="1" applyAlignment="1">
      <alignment horizontal="center" vertical="center" wrapText="1"/>
    </xf>
    <xf numFmtId="0" fontId="17" fillId="4" borderId="1" xfId="3" applyFill="1" applyBorder="1" applyAlignment="1">
      <alignment wrapText="1"/>
    </xf>
    <xf numFmtId="0" fontId="17" fillId="5" borderId="1" xfId="3" applyFill="1" applyBorder="1" applyAlignment="1">
      <alignment wrapText="1"/>
    </xf>
    <xf numFmtId="0" fontId="27" fillId="5" borderId="1" xfId="3" applyFont="1" applyFill="1" applyBorder="1" applyAlignment="1">
      <alignment horizontal="center" vertical="top" wrapText="1"/>
    </xf>
    <xf numFmtId="0" fontId="28" fillId="2" borderId="1" xfId="3" applyFont="1" applyFill="1" applyBorder="1" applyAlignment="1">
      <alignment horizontal="center" vertical="top" wrapText="1"/>
    </xf>
    <xf numFmtId="0" fontId="28" fillId="2" borderId="1" xfId="3" applyNumberFormat="1" applyFont="1" applyFill="1" applyBorder="1" applyAlignment="1">
      <alignment horizontal="center" vertical="top" wrapText="1"/>
    </xf>
    <xf numFmtId="10" fontId="28" fillId="2" borderId="1" xfId="3" applyNumberFormat="1" applyFont="1" applyFill="1" applyBorder="1" applyAlignment="1">
      <alignment horizontal="center" vertical="top" wrapText="1"/>
    </xf>
    <xf numFmtId="10" fontId="28" fillId="2" borderId="1" xfId="3" applyNumberFormat="1" applyFont="1" applyFill="1" applyBorder="1" applyAlignment="1">
      <alignment vertical="top" wrapText="1"/>
    </xf>
    <xf numFmtId="0" fontId="28" fillId="0" borderId="1" xfId="3" applyFont="1" applyBorder="1"/>
    <xf numFmtId="0" fontId="29" fillId="3" borderId="1" xfId="3" applyFont="1" applyFill="1" applyBorder="1"/>
    <xf numFmtId="0" fontId="12" fillId="0" borderId="0" xfId="3" applyFont="1" applyBorder="1"/>
    <xf numFmtId="0" fontId="28" fillId="2" borderId="1" xfId="3" applyFont="1" applyFill="1" applyBorder="1" applyAlignment="1">
      <alignment horizontal="center" vertical="center" wrapText="1"/>
    </xf>
    <xf numFmtId="0" fontId="28" fillId="2" borderId="1" xfId="3" applyNumberFormat="1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17" fillId="0" borderId="1" xfId="3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10" fontId="28" fillId="0" borderId="1" xfId="3" applyNumberFormat="1" applyFont="1" applyBorder="1" applyAlignment="1">
      <alignment horizontal="center" vertical="center"/>
    </xf>
    <xf numFmtId="10" fontId="17" fillId="0" borderId="1" xfId="3" applyNumberFormat="1" applyBorder="1" applyAlignment="1">
      <alignment horizontal="center" vertical="center"/>
    </xf>
    <xf numFmtId="0" fontId="17" fillId="0" borderId="0" xfId="3" applyAlignment="1">
      <alignment horizontal="center"/>
    </xf>
    <xf numFmtId="0" fontId="18" fillId="5" borderId="1" xfId="2" applyFill="1" applyBorder="1" applyAlignment="1">
      <alignment wrapText="1"/>
    </xf>
    <xf numFmtId="2" fontId="18" fillId="5" borderId="1" xfId="2" applyNumberFormat="1" applyFill="1" applyBorder="1" applyAlignment="1">
      <alignment wrapText="1"/>
    </xf>
    <xf numFmtId="2" fontId="12" fillId="5" borderId="1" xfId="2" applyNumberFormat="1" applyFont="1" applyFill="1" applyBorder="1" applyAlignment="1">
      <alignment wrapText="1"/>
    </xf>
    <xf numFmtId="0" fontId="20" fillId="5" borderId="1" xfId="2" applyFont="1" applyFill="1" applyBorder="1"/>
    <xf numFmtId="0" fontId="18" fillId="5" borderId="1" xfId="2" applyFill="1" applyBorder="1"/>
    <xf numFmtId="0" fontId="18" fillId="5" borderId="8" xfId="2" applyFill="1" applyBorder="1" applyAlignment="1">
      <alignment wrapText="1"/>
    </xf>
    <xf numFmtId="0" fontId="17" fillId="0" borderId="1" xfId="3" applyBorder="1" applyAlignment="1">
      <alignment horizontal="center" vertical="top"/>
    </xf>
    <xf numFmtId="0" fontId="11" fillId="0" borderId="1" xfId="3" applyFont="1" applyBorder="1" applyAlignment="1">
      <alignment wrapText="1"/>
    </xf>
    <xf numFmtId="2" fontId="17" fillId="0" borderId="1" xfId="3" applyNumberFormat="1" applyBorder="1" applyAlignment="1">
      <alignment wrapText="1"/>
    </xf>
    <xf numFmtId="2" fontId="11" fillId="0" borderId="1" xfId="3" applyNumberFormat="1" applyFont="1" applyBorder="1" applyAlignment="1">
      <alignment wrapText="1"/>
    </xf>
    <xf numFmtId="2" fontId="0" fillId="0" borderId="1" xfId="0" applyNumberFormat="1" applyBorder="1" applyAlignment="1">
      <alignment vertical="top" wrapText="1"/>
    </xf>
    <xf numFmtId="2" fontId="0" fillId="0" borderId="1" xfId="0" applyNumberFormat="1" applyBorder="1"/>
    <xf numFmtId="2" fontId="17" fillId="0" borderId="1" xfId="3" applyNumberFormat="1" applyBorder="1"/>
    <xf numFmtId="2" fontId="0" fillId="0" borderId="1" xfId="0" applyNumberForma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center" vertical="center" wrapText="1"/>
    </xf>
    <xf numFmtId="2" fontId="17" fillId="0" borderId="1" xfId="3" applyNumberFormat="1" applyBorder="1" applyAlignment="1">
      <alignment horizontal="center" vertical="center" wrapText="1"/>
    </xf>
    <xf numFmtId="2" fontId="14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0" xfId="3" applyFont="1"/>
    <xf numFmtId="0" fontId="11" fillId="0" borderId="1" xfId="3" applyFont="1" applyBorder="1"/>
    <xf numFmtId="0" fontId="10" fillId="0" borderId="1" xfId="3" applyFont="1" applyBorder="1" applyAlignment="1">
      <alignment vertical="top" wrapText="1"/>
    </xf>
    <xf numFmtId="2" fontId="17" fillId="0" borderId="0" xfId="3" applyNumberFormat="1"/>
    <xf numFmtId="2" fontId="14" fillId="0" borderId="1" xfId="3" applyNumberFormat="1" applyFont="1" applyBorder="1" applyAlignment="1">
      <alignment wrapText="1"/>
    </xf>
    <xf numFmtId="0" fontId="10" fillId="0" borderId="1" xfId="3" applyFont="1" applyBorder="1" applyAlignment="1">
      <alignment wrapText="1"/>
    </xf>
    <xf numFmtId="2" fontId="17" fillId="0" borderId="1" xfId="3" applyNumberFormat="1" applyBorder="1" applyAlignment="1">
      <alignment horizontal="left" vertical="top" wrapText="1"/>
    </xf>
    <xf numFmtId="2" fontId="17" fillId="0" borderId="1" xfId="3" applyNumberFormat="1" applyBorder="1" applyAlignment="1">
      <alignment horizontal="left"/>
    </xf>
    <xf numFmtId="2" fontId="14" fillId="0" borderId="1" xfId="3" applyNumberFormat="1" applyFont="1" applyBorder="1" applyAlignment="1">
      <alignment horizontal="left" wrapText="1"/>
    </xf>
    <xf numFmtId="2" fontId="17" fillId="0" borderId="1" xfId="3" applyNumberFormat="1" applyBorder="1" applyAlignment="1">
      <alignment horizontal="center" vertical="top"/>
    </xf>
    <xf numFmtId="0" fontId="17" fillId="0" borderId="0" xfId="3" applyBorder="1" applyAlignment="1">
      <alignment horizontal="center" vertical="top" wrapText="1"/>
    </xf>
    <xf numFmtId="2" fontId="17" fillId="4" borderId="1" xfId="3" applyNumberFormat="1" applyFill="1" applyBorder="1" applyAlignment="1">
      <alignment wrapText="1"/>
    </xf>
    <xf numFmtId="2" fontId="28" fillId="5" borderId="1" xfId="3" applyNumberFormat="1" applyFont="1" applyFill="1" applyBorder="1" applyAlignment="1">
      <alignment horizontal="center" vertical="top" wrapText="1"/>
    </xf>
    <xf numFmtId="2" fontId="28" fillId="5" borderId="1" xfId="3" applyNumberFormat="1" applyFont="1" applyFill="1" applyBorder="1" applyAlignment="1">
      <alignment vertical="top" wrapText="1"/>
    </xf>
    <xf numFmtId="2" fontId="28" fillId="2" borderId="1" xfId="3" applyNumberFormat="1" applyFont="1" applyFill="1" applyBorder="1" applyAlignment="1">
      <alignment horizontal="center" vertical="center" wrapText="1"/>
    </xf>
    <xf numFmtId="2" fontId="28" fillId="0" borderId="1" xfId="3" applyNumberFormat="1" applyFont="1" applyBorder="1" applyAlignment="1">
      <alignment horizontal="center" vertical="center"/>
    </xf>
    <xf numFmtId="2" fontId="18" fillId="0" borderId="1" xfId="2" applyNumberFormat="1" applyBorder="1" applyAlignment="1">
      <alignment wrapText="1"/>
    </xf>
    <xf numFmtId="0" fontId="20" fillId="5" borderId="1" xfId="3" applyFont="1" applyFill="1" applyBorder="1"/>
    <xf numFmtId="2" fontId="17" fillId="5" borderId="1" xfId="3" applyNumberFormat="1" applyFill="1" applyBorder="1" applyAlignment="1">
      <alignment wrapText="1"/>
    </xf>
    <xf numFmtId="0" fontId="17" fillId="5" borderId="1" xfId="3" applyFill="1" applyBorder="1"/>
    <xf numFmtId="2" fontId="17" fillId="5" borderId="1" xfId="3" applyNumberFormat="1" applyFill="1" applyBorder="1"/>
    <xf numFmtId="0" fontId="20" fillId="5" borderId="1" xfId="3" applyFont="1" applyFill="1" applyBorder="1" applyAlignment="1">
      <alignment horizontal="center" vertical="top"/>
    </xf>
    <xf numFmtId="0" fontId="17" fillId="5" borderId="1" xfId="3" applyFill="1" applyBorder="1" applyAlignment="1">
      <alignment horizontal="center" vertical="top"/>
    </xf>
    <xf numFmtId="2" fontId="17" fillId="5" borderId="1" xfId="3" applyNumberForma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49" fontId="20" fillId="6" borderId="1" xfId="0" applyNumberFormat="1" applyFont="1" applyFill="1" applyBorder="1" applyAlignment="1">
      <alignment horizontal="center" vertical="center" textRotation="90" wrapText="1"/>
    </xf>
    <xf numFmtId="49" fontId="20" fillId="6" borderId="1" xfId="0" applyNumberFormat="1" applyFont="1" applyFill="1" applyBorder="1" applyAlignment="1">
      <alignment horizontal="center" textRotation="90" wrapText="1"/>
    </xf>
    <xf numFmtId="0" fontId="20" fillId="6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left"/>
    </xf>
    <xf numFmtId="0" fontId="28" fillId="2" borderId="0" xfId="3" applyNumberFormat="1" applyFont="1" applyFill="1" applyBorder="1" applyAlignment="1">
      <alignment horizontal="center" vertical="top" wrapText="1"/>
    </xf>
    <xf numFmtId="0" fontId="17" fillId="0" borderId="1" xfId="3" applyBorder="1" applyAlignment="1">
      <alignment horizontal="center" vertical="top" wrapText="1"/>
    </xf>
    <xf numFmtId="0" fontId="9" fillId="0" borderId="1" xfId="3" applyFont="1" applyBorder="1" applyAlignment="1">
      <alignment wrapText="1"/>
    </xf>
    <xf numFmtId="0" fontId="8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wrapText="1"/>
    </xf>
    <xf numFmtId="0" fontId="6" fillId="0" borderId="1" xfId="3" applyFont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2" fontId="20" fillId="7" borderId="1" xfId="0" applyNumberFormat="1" applyFont="1" applyFill="1" applyBorder="1" applyAlignment="1">
      <alignment horizontal="left"/>
    </xf>
    <xf numFmtId="0" fontId="5" fillId="0" borderId="1" xfId="3" applyFont="1" applyBorder="1" applyAlignment="1">
      <alignment wrapText="1"/>
    </xf>
    <xf numFmtId="0" fontId="5" fillId="5" borderId="1" xfId="3" applyFont="1" applyFill="1" applyBorder="1" applyAlignment="1">
      <alignment wrapText="1"/>
    </xf>
    <xf numFmtId="1" fontId="28" fillId="2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3" applyFont="1" applyBorder="1" applyAlignment="1">
      <alignment wrapText="1"/>
    </xf>
    <xf numFmtId="0" fontId="17" fillId="0" borderId="1" xfId="3" applyBorder="1" applyAlignment="1">
      <alignment horizontal="center" wrapText="1"/>
    </xf>
    <xf numFmtId="0" fontId="17" fillId="0" borderId="1" xfId="3" applyBorder="1" applyAlignment="1">
      <alignment horizontal="center" vertical="top"/>
    </xf>
    <xf numFmtId="0" fontId="2" fillId="0" borderId="1" xfId="3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3" applyFont="1" applyBorder="1" applyAlignment="1">
      <alignment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0" borderId="1" xfId="3" applyFont="1" applyBorder="1" applyAlignment="1">
      <alignment horizontal="center" wrapText="1"/>
    </xf>
    <xf numFmtId="0" fontId="17" fillId="0" borderId="1" xfId="3" applyBorder="1" applyAlignment="1">
      <alignment horizontal="center" wrapText="1"/>
    </xf>
    <xf numFmtId="0" fontId="17" fillId="0" borderId="9" xfId="3" applyBorder="1" applyAlignment="1">
      <alignment horizontal="center" vertical="center" wrapText="1"/>
    </xf>
    <xf numFmtId="0" fontId="17" fillId="0" borderId="10" xfId="3" applyBorder="1" applyAlignment="1">
      <alignment horizontal="center" vertical="center" wrapText="1"/>
    </xf>
    <xf numFmtId="0" fontId="17" fillId="0" borderId="7" xfId="3" applyBorder="1" applyAlignment="1">
      <alignment horizontal="center" vertical="center" wrapText="1"/>
    </xf>
    <xf numFmtId="0" fontId="17" fillId="0" borderId="12" xfId="3" applyBorder="1" applyAlignment="1">
      <alignment horizontal="center" vertical="center" wrapText="1"/>
    </xf>
    <xf numFmtId="0" fontId="17" fillId="0" borderId="13" xfId="3" applyBorder="1" applyAlignment="1">
      <alignment horizontal="center" vertical="center" wrapText="1"/>
    </xf>
    <xf numFmtId="0" fontId="17" fillId="0" borderId="14" xfId="3" applyBorder="1" applyAlignment="1">
      <alignment horizontal="center" vertical="center" wrapText="1"/>
    </xf>
    <xf numFmtId="0" fontId="17" fillId="0" borderId="2" xfId="3" applyBorder="1" applyAlignment="1">
      <alignment horizontal="center" vertical="center" wrapText="1"/>
    </xf>
    <xf numFmtId="0" fontId="17" fillId="0" borderId="8" xfId="3" applyBorder="1" applyAlignment="1">
      <alignment horizontal="center" vertical="center" wrapText="1"/>
    </xf>
    <xf numFmtId="0" fontId="17" fillId="0" borderId="6" xfId="3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top" wrapText="1"/>
    </xf>
    <xf numFmtId="0" fontId="26" fillId="2" borderId="8" xfId="3" applyFont="1" applyFill="1" applyBorder="1" applyAlignment="1">
      <alignment horizontal="center" vertical="top" wrapText="1"/>
    </xf>
    <xf numFmtId="0" fontId="26" fillId="2" borderId="6" xfId="3" applyFont="1" applyFill="1" applyBorder="1" applyAlignment="1">
      <alignment horizontal="center" vertical="top" wrapText="1"/>
    </xf>
    <xf numFmtId="0" fontId="13" fillId="0" borderId="1" xfId="3" applyFont="1" applyBorder="1" applyAlignment="1">
      <alignment horizontal="center" vertical="top"/>
    </xf>
    <xf numFmtId="0" fontId="17" fillId="0" borderId="1" xfId="3" applyBorder="1" applyAlignment="1">
      <alignment horizontal="center" vertical="top"/>
    </xf>
    <xf numFmtId="0" fontId="26" fillId="2" borderId="1" xfId="3" applyFont="1" applyFill="1" applyBorder="1" applyAlignment="1">
      <alignment horizontal="center" vertical="top" wrapText="1"/>
    </xf>
    <xf numFmtId="0" fontId="27" fillId="2" borderId="1" xfId="3" applyFont="1" applyFill="1" applyBorder="1" applyAlignment="1">
      <alignment horizontal="center" vertical="top" wrapText="1"/>
    </xf>
    <xf numFmtId="0" fontId="27" fillId="2" borderId="3" xfId="3" applyFont="1" applyFill="1" applyBorder="1" applyAlignment="1">
      <alignment horizontal="center" vertical="top" wrapText="1"/>
    </xf>
    <xf numFmtId="0" fontId="27" fillId="2" borderId="4" xfId="3" applyFont="1" applyFill="1" applyBorder="1" applyAlignment="1">
      <alignment horizontal="center" vertical="top" wrapText="1"/>
    </xf>
    <xf numFmtId="0" fontId="18" fillId="0" borderId="8" xfId="2" applyBorder="1" applyAlignment="1">
      <alignment horizontal="center" wrapText="1"/>
    </xf>
    <xf numFmtId="0" fontId="18" fillId="0" borderId="6" xfId="2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18" fillId="0" borderId="1" xfId="2" applyBorder="1" applyAlignment="1">
      <alignment horizontal="center" wrapText="1"/>
    </xf>
    <xf numFmtId="0" fontId="18" fillId="0" borderId="2" xfId="2" applyBorder="1" applyAlignment="1">
      <alignment horizontal="center" wrapText="1"/>
    </xf>
    <xf numFmtId="0" fontId="16" fillId="0" borderId="1" xfId="2" applyFont="1" applyBorder="1" applyAlignment="1">
      <alignment horizontal="center" wrapText="1"/>
    </xf>
    <xf numFmtId="0" fontId="16" fillId="0" borderId="9" xfId="2" applyFont="1" applyBorder="1" applyAlignment="1">
      <alignment horizontal="center" wrapText="1"/>
    </xf>
    <xf numFmtId="0" fontId="18" fillId="0" borderId="10" xfId="2" applyBorder="1" applyAlignment="1">
      <alignment horizontal="center" wrapText="1"/>
    </xf>
    <xf numFmtId="0" fontId="18" fillId="0" borderId="7" xfId="2" applyBorder="1" applyAlignment="1">
      <alignment horizontal="center" wrapText="1"/>
    </xf>
    <xf numFmtId="0" fontId="4" fillId="0" borderId="0" xfId="2" applyFont="1" applyAlignment="1">
      <alignment horizontal="center"/>
    </xf>
    <xf numFmtId="0" fontId="18" fillId="0" borderId="0" xfId="2" applyAlignment="1">
      <alignment horizontal="center"/>
    </xf>
    <xf numFmtId="0" fontId="18" fillId="0" borderId="3" xfId="2" applyBorder="1" applyAlignment="1">
      <alignment horizontal="center"/>
    </xf>
    <xf numFmtId="0" fontId="18" fillId="0" borderId="5" xfId="2" applyBorder="1" applyAlignment="1">
      <alignment horizontal="center"/>
    </xf>
    <xf numFmtId="0" fontId="18" fillId="0" borderId="4" xfId="2" applyBorder="1" applyAlignment="1">
      <alignment horizontal="center"/>
    </xf>
    <xf numFmtId="0" fontId="17" fillId="0" borderId="2" xfId="3" applyBorder="1" applyAlignment="1">
      <alignment horizontal="center" wrapText="1"/>
    </xf>
    <xf numFmtId="0" fontId="17" fillId="0" borderId="8" xfId="3" applyBorder="1" applyAlignment="1">
      <alignment horizontal="center" wrapText="1"/>
    </xf>
    <xf numFmtId="0" fontId="17" fillId="0" borderId="6" xfId="3" applyBorder="1" applyAlignment="1">
      <alignment horizontal="center" wrapText="1"/>
    </xf>
    <xf numFmtId="0" fontId="15" fillId="0" borderId="1" xfId="3" applyFont="1" applyBorder="1" applyAlignment="1">
      <alignment horizontal="center" wrapText="1"/>
    </xf>
    <xf numFmtId="0" fontId="11" fillId="0" borderId="3" xfId="3" applyFont="1" applyBorder="1" applyAlignment="1">
      <alignment horizontal="center" wrapText="1"/>
    </xf>
    <xf numFmtId="0" fontId="17" fillId="0" borderId="4" xfId="3" applyBorder="1" applyAlignment="1">
      <alignment horizontal="center" wrapText="1"/>
    </xf>
    <xf numFmtId="0" fontId="17" fillId="0" borderId="3" xfId="3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7" fillId="0" borderId="3" xfId="3" applyBorder="1" applyAlignment="1">
      <alignment horizontal="center" vertical="center" wrapText="1"/>
    </xf>
    <xf numFmtId="0" fontId="17" fillId="0" borderId="5" xfId="3" applyBorder="1" applyAlignment="1">
      <alignment horizontal="center" vertical="center" wrapText="1"/>
    </xf>
    <xf numFmtId="0" fontId="17" fillId="0" borderId="4" xfId="3" applyBorder="1" applyAlignment="1">
      <alignment horizontal="center" vertical="center" wrapText="1"/>
    </xf>
    <xf numFmtId="0" fontId="17" fillId="0" borderId="3" xfId="3" applyFill="1" applyBorder="1" applyAlignment="1">
      <alignment horizontal="center" vertical="center" wrapText="1"/>
    </xf>
    <xf numFmtId="0" fontId="17" fillId="0" borderId="4" xfId="3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0" borderId="3" xfId="3" applyFont="1" applyBorder="1" applyAlignment="1">
      <alignment horizontal="center" wrapText="1"/>
    </xf>
    <xf numFmtId="0" fontId="14" fillId="0" borderId="5" xfId="3" applyFont="1" applyBorder="1" applyAlignment="1">
      <alignment horizontal="center" wrapText="1"/>
    </xf>
    <xf numFmtId="0" fontId="14" fillId="0" borderId="4" xfId="3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7" fillId="0" borderId="2" xfId="3" applyBorder="1" applyAlignment="1">
      <alignment horizontal="center" vertical="top" wrapText="1"/>
    </xf>
    <xf numFmtId="0" fontId="17" fillId="0" borderId="8" xfId="3" applyBorder="1" applyAlignment="1">
      <alignment horizontal="center" vertical="top" wrapText="1"/>
    </xf>
    <xf numFmtId="0" fontId="17" fillId="0" borderId="6" xfId="3" applyBorder="1" applyAlignment="1">
      <alignment horizontal="center" vertical="top" wrapText="1"/>
    </xf>
    <xf numFmtId="0" fontId="17" fillId="0" borderId="5" xfId="3" applyBorder="1" applyAlignment="1">
      <alignment horizontal="center" wrapText="1"/>
    </xf>
    <xf numFmtId="0" fontId="11" fillId="0" borderId="3" xfId="3" applyFont="1" applyBorder="1" applyAlignment="1">
      <alignment horizontal="center" vertical="top" wrapText="1"/>
    </xf>
    <xf numFmtId="0" fontId="17" fillId="0" borderId="4" xfId="3" applyBorder="1" applyAlignment="1">
      <alignment horizontal="center" vertical="top" wrapText="1"/>
    </xf>
    <xf numFmtId="17" fontId="17" fillId="0" borderId="3" xfId="3" applyNumberFormat="1" applyBorder="1" applyAlignment="1">
      <alignment horizontal="center" vertical="top" wrapText="1"/>
    </xf>
    <xf numFmtId="17" fontId="17" fillId="0" borderId="4" xfId="3" applyNumberFormat="1" applyBorder="1" applyAlignment="1">
      <alignment horizontal="center" vertical="top" wrapText="1"/>
    </xf>
    <xf numFmtId="0" fontId="17" fillId="0" borderId="1" xfId="3" applyBorder="1" applyAlignment="1">
      <alignment horizontal="center" vertical="top" wrapText="1"/>
    </xf>
    <xf numFmtId="0" fontId="17" fillId="0" borderId="3" xfId="3" applyBorder="1" applyAlignment="1">
      <alignment horizontal="center" vertical="top" wrapText="1"/>
    </xf>
    <xf numFmtId="0" fontId="17" fillId="0" borderId="5" xfId="3" applyBorder="1" applyAlignment="1">
      <alignment horizontal="center" vertical="top" wrapText="1"/>
    </xf>
    <xf numFmtId="0" fontId="7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center" wrapText="1"/>
    </xf>
    <xf numFmtId="0" fontId="17" fillId="0" borderId="9" xfId="3" applyBorder="1" applyAlignment="1">
      <alignment horizontal="center" wrapText="1"/>
    </xf>
    <xf numFmtId="0" fontId="17" fillId="0" borderId="10" xfId="3" applyBorder="1" applyAlignment="1">
      <alignment horizontal="center" wrapText="1"/>
    </xf>
    <xf numFmtId="0" fontId="17" fillId="0" borderId="7" xfId="3" applyBorder="1" applyAlignment="1">
      <alignment horizontal="center" wrapText="1"/>
    </xf>
    <xf numFmtId="0" fontId="17" fillId="0" borderId="3" xfId="3" applyBorder="1" applyAlignment="1">
      <alignment horizontal="center"/>
    </xf>
    <xf numFmtId="0" fontId="17" fillId="0" borderId="4" xfId="3" applyBorder="1" applyAlignment="1">
      <alignment horizontal="center"/>
    </xf>
    <xf numFmtId="17" fontId="17" fillId="0" borderId="3" xfId="3" applyNumberFormat="1" applyBorder="1" applyAlignment="1">
      <alignment horizontal="center" wrapText="1"/>
    </xf>
    <xf numFmtId="17" fontId="17" fillId="0" borderId="4" xfId="3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2" fillId="0" borderId="1" xfId="3" applyFont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Средние</a:t>
            </a:r>
            <a:r>
              <a:rPr lang="ru-RU" baseline="0"/>
              <a:t> баллы по предметам за </a:t>
            </a:r>
            <a:r>
              <a:rPr lang="ru-RU"/>
              <a:t>2021</a:t>
            </a:r>
            <a:r>
              <a:rPr lang="ru-RU" baseline="0"/>
              <a:t> год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'Средний балл'!$D$3</c:f>
              <c:strCache>
                <c:ptCount val="1"/>
                <c:pt idx="0">
                  <c:v>МОУ СОШ № 2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балл'!$E$3:$R$3</c:f>
              <c:numCache>
                <c:formatCode>General</c:formatCode>
                <c:ptCount val="14"/>
                <c:pt idx="0">
                  <c:v>50.67</c:v>
                </c:pt>
                <c:pt idx="2">
                  <c:v>4</c:v>
                </c:pt>
                <c:pt idx="3">
                  <c:v>65.75</c:v>
                </c:pt>
                <c:pt idx="4">
                  <c:v>4</c:v>
                </c:pt>
                <c:pt idx="5">
                  <c:v>44</c:v>
                </c:pt>
                <c:pt idx="6">
                  <c:v>56</c:v>
                </c:pt>
                <c:pt idx="1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E-4EEE-AEF3-3D894795FCFD}"/>
            </c:ext>
          </c:extLst>
        </c:ser>
        <c:ser>
          <c:idx val="1"/>
          <c:order val="1"/>
          <c:tx>
            <c:strRef>
              <c:f>'Средний балл'!$D$4</c:f>
              <c:strCache>
                <c:ptCount val="1"/>
                <c:pt idx="0">
                  <c:v>МОУ СОШ № 3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балл'!$E$4:$R$4</c:f>
              <c:numCache>
                <c:formatCode>General</c:formatCode>
                <c:ptCount val="14"/>
                <c:pt idx="0">
                  <c:v>67</c:v>
                </c:pt>
                <c:pt idx="2">
                  <c:v>3.29</c:v>
                </c:pt>
                <c:pt idx="3">
                  <c:v>71.22</c:v>
                </c:pt>
                <c:pt idx="4">
                  <c:v>3.43</c:v>
                </c:pt>
                <c:pt idx="5">
                  <c:v>58</c:v>
                </c:pt>
                <c:pt idx="6">
                  <c:v>21</c:v>
                </c:pt>
                <c:pt idx="7">
                  <c:v>73</c:v>
                </c:pt>
                <c:pt idx="8">
                  <c:v>32</c:v>
                </c:pt>
                <c:pt idx="9">
                  <c:v>40</c:v>
                </c:pt>
                <c:pt idx="11">
                  <c:v>59</c:v>
                </c:pt>
                <c:pt idx="12">
                  <c:v>49.67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E-4EEE-AEF3-3D894795FCFD}"/>
            </c:ext>
          </c:extLst>
        </c:ser>
        <c:ser>
          <c:idx val="2"/>
          <c:order val="2"/>
          <c:tx>
            <c:strRef>
              <c:f>'Средний балл'!$D$5</c:f>
              <c:strCache>
                <c:ptCount val="1"/>
                <c:pt idx="0">
                  <c:v>МОУ СОШ имени К.Н. Новикова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балл'!$E$5:$R$5</c:f>
              <c:numCache>
                <c:formatCode>General</c:formatCode>
                <c:ptCount val="14"/>
                <c:pt idx="0">
                  <c:v>58.33</c:v>
                </c:pt>
                <c:pt idx="3">
                  <c:v>78.63</c:v>
                </c:pt>
                <c:pt idx="5">
                  <c:v>48.8</c:v>
                </c:pt>
                <c:pt idx="6">
                  <c:v>46</c:v>
                </c:pt>
                <c:pt idx="7">
                  <c:v>50.5</c:v>
                </c:pt>
                <c:pt idx="8">
                  <c:v>66</c:v>
                </c:pt>
                <c:pt idx="9">
                  <c:v>67.67</c:v>
                </c:pt>
                <c:pt idx="12">
                  <c:v>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E-4EEE-AEF3-3D894795FCFD}"/>
            </c:ext>
          </c:extLst>
        </c:ser>
        <c:ser>
          <c:idx val="3"/>
          <c:order val="3"/>
          <c:tx>
            <c:strRef>
              <c:f>'Средний балл'!$D$6</c:f>
              <c:strCache>
                <c:ptCount val="1"/>
                <c:pt idx="0">
                  <c:v>МОУ Лицей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балл'!$E$6:$R$6</c:f>
              <c:numCache>
                <c:formatCode>General</c:formatCode>
                <c:ptCount val="14"/>
                <c:pt idx="0">
                  <c:v>59.1</c:v>
                </c:pt>
                <c:pt idx="2">
                  <c:v>4.5</c:v>
                </c:pt>
                <c:pt idx="3">
                  <c:v>73.89</c:v>
                </c:pt>
                <c:pt idx="4">
                  <c:v>4</c:v>
                </c:pt>
                <c:pt idx="5">
                  <c:v>53</c:v>
                </c:pt>
                <c:pt idx="6">
                  <c:v>57.15</c:v>
                </c:pt>
                <c:pt idx="7">
                  <c:v>63.9</c:v>
                </c:pt>
                <c:pt idx="8">
                  <c:v>59.33</c:v>
                </c:pt>
                <c:pt idx="9">
                  <c:v>83</c:v>
                </c:pt>
                <c:pt idx="10">
                  <c:v>44.5</c:v>
                </c:pt>
                <c:pt idx="11">
                  <c:v>52</c:v>
                </c:pt>
                <c:pt idx="12">
                  <c:v>61.75</c:v>
                </c:pt>
                <c:pt idx="13">
                  <c:v>83.33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5E-4EEE-AEF3-3D894795FCFD}"/>
            </c:ext>
          </c:extLst>
        </c:ser>
        <c:ser>
          <c:idx val="4"/>
          <c:order val="4"/>
          <c:tx>
            <c:strRef>
              <c:f>'Средний балл'!$D$7</c:f>
              <c:strCache>
                <c:ptCount val="1"/>
                <c:pt idx="0">
                  <c:v>МОУ СОШ № 7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балл'!$E$7:$R$7</c:f>
              <c:numCache>
                <c:formatCode>General</c:formatCode>
                <c:ptCount val="14"/>
                <c:pt idx="0">
                  <c:v>73.819999999999993</c:v>
                </c:pt>
                <c:pt idx="2">
                  <c:v>4</c:v>
                </c:pt>
                <c:pt idx="3">
                  <c:v>77.78</c:v>
                </c:pt>
                <c:pt idx="4">
                  <c:v>4</c:v>
                </c:pt>
                <c:pt idx="5">
                  <c:v>59.94</c:v>
                </c:pt>
                <c:pt idx="6">
                  <c:v>43</c:v>
                </c:pt>
                <c:pt idx="7">
                  <c:v>67</c:v>
                </c:pt>
                <c:pt idx="8">
                  <c:v>69.67</c:v>
                </c:pt>
                <c:pt idx="9">
                  <c:v>57.67</c:v>
                </c:pt>
                <c:pt idx="11">
                  <c:v>79</c:v>
                </c:pt>
                <c:pt idx="12">
                  <c:v>64.819999999999993</c:v>
                </c:pt>
                <c:pt idx="13">
                  <c:v>70.33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5E-4EEE-AEF3-3D894795FCFD}"/>
            </c:ext>
          </c:extLst>
        </c:ser>
        <c:ser>
          <c:idx val="5"/>
          <c:order val="5"/>
          <c:tx>
            <c:strRef>
              <c:f>'Средний балл'!$D$8</c:f>
              <c:strCache>
                <c:ptCount val="1"/>
                <c:pt idx="0">
                  <c:v>МОУ ВСОШ 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балл'!$E$8:$R$8</c:f>
              <c:numCache>
                <c:formatCode>General</c:formatCode>
                <c:ptCount val="14"/>
                <c:pt idx="0">
                  <c:v>41.5</c:v>
                </c:pt>
                <c:pt idx="3">
                  <c:v>65.17</c:v>
                </c:pt>
                <c:pt idx="5">
                  <c:v>44</c:v>
                </c:pt>
                <c:pt idx="6">
                  <c:v>53.5</c:v>
                </c:pt>
                <c:pt idx="8">
                  <c:v>46</c:v>
                </c:pt>
                <c:pt idx="9">
                  <c:v>49</c:v>
                </c:pt>
                <c:pt idx="12">
                  <c:v>43.33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5E-4EEE-AEF3-3D894795FCFD}"/>
            </c:ext>
          </c:extLst>
        </c:ser>
        <c:ser>
          <c:idx val="6"/>
          <c:order val="6"/>
          <c:tx>
            <c:strRef>
              <c:f>'Средний балл'!$D$9</c:f>
              <c:strCache>
                <c:ptCount val="1"/>
                <c:pt idx="0">
                  <c:v>КГО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балл'!$E$9:$R$9</c:f>
              <c:numCache>
                <c:formatCode>General</c:formatCode>
                <c:ptCount val="14"/>
                <c:pt idx="0">
                  <c:v>64.510000000000005</c:v>
                </c:pt>
                <c:pt idx="2">
                  <c:v>3.77</c:v>
                </c:pt>
                <c:pt idx="3">
                  <c:v>74.930000000000007</c:v>
                </c:pt>
                <c:pt idx="4">
                  <c:v>3.69</c:v>
                </c:pt>
                <c:pt idx="5">
                  <c:v>55.4</c:v>
                </c:pt>
                <c:pt idx="6">
                  <c:v>54.46</c:v>
                </c:pt>
                <c:pt idx="7">
                  <c:v>64.11</c:v>
                </c:pt>
                <c:pt idx="8">
                  <c:v>58.75</c:v>
                </c:pt>
                <c:pt idx="9">
                  <c:v>58.8</c:v>
                </c:pt>
                <c:pt idx="10">
                  <c:v>44.5</c:v>
                </c:pt>
                <c:pt idx="11">
                  <c:v>68.430000000000007</c:v>
                </c:pt>
                <c:pt idx="12">
                  <c:v>62.15</c:v>
                </c:pt>
                <c:pt idx="13">
                  <c:v>76.83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5E-4EEE-AEF3-3D894795FCFD}"/>
            </c:ext>
          </c:extLst>
        </c:ser>
        <c:ser>
          <c:idx val="7"/>
          <c:order val="7"/>
          <c:tx>
            <c:strRef>
              <c:f>'Средний балл'!$D$10</c:f>
              <c:strCache>
                <c:ptCount val="1"/>
                <c:pt idx="0">
                  <c:v>Средний балл по СО</c:v>
                </c:pt>
              </c:strCache>
            </c:strRef>
          </c:tx>
          <c:invertIfNegative val="0"/>
          <c:cat>
            <c:strRef>
              <c:f>'Средний балл'!$E$2:$R$2</c:f>
              <c:strCache>
                <c:ptCount val="14"/>
                <c:pt idx="0">
                  <c:v>Математика профильный уровень</c:v>
                </c:pt>
                <c:pt idx="1">
                  <c:v>Математика базовый уровень</c:v>
                </c:pt>
                <c:pt idx="2">
                  <c:v>Математика (ГВЭ)</c:v>
                </c:pt>
                <c:pt idx="3">
                  <c:v>Русский язык</c:v>
                </c:pt>
                <c:pt idx="4">
                  <c:v>Русский язык (ГВЭ)</c:v>
                </c:pt>
                <c:pt idx="5">
                  <c:v>Физика</c:v>
                </c:pt>
                <c:pt idx="6">
                  <c:v>Химия</c:v>
                </c:pt>
                <c:pt idx="7">
                  <c:v>Информатика и ИКТ</c:v>
                </c:pt>
                <c:pt idx="8">
                  <c:v>Биология</c:v>
                </c:pt>
                <c:pt idx="9">
                  <c:v>История</c:v>
                </c:pt>
                <c:pt idx="10">
                  <c:v>География</c:v>
                </c:pt>
                <c:pt idx="11">
                  <c:v>Английский язык</c:v>
                </c:pt>
                <c:pt idx="12">
                  <c:v>Обществознание</c:v>
                </c:pt>
                <c:pt idx="13">
                  <c:v>Литература</c:v>
                </c:pt>
              </c:strCache>
            </c:strRef>
          </c:cat>
          <c:val>
            <c:numRef>
              <c:f>'Средний балл'!$E$10:$R$10</c:f>
              <c:numCache>
                <c:formatCode>0.00</c:formatCode>
                <c:ptCount val="14"/>
                <c:pt idx="0" formatCode="General">
                  <c:v>59.31</c:v>
                </c:pt>
                <c:pt idx="3" formatCode="General">
                  <c:v>72.12</c:v>
                </c:pt>
                <c:pt idx="5" formatCode="General">
                  <c:v>54.72</c:v>
                </c:pt>
                <c:pt idx="6" formatCode="General">
                  <c:v>56.94</c:v>
                </c:pt>
                <c:pt idx="8" formatCode="General">
                  <c:v>52.11</c:v>
                </c:pt>
                <c:pt idx="9" formatCode="General">
                  <c:v>55.86</c:v>
                </c:pt>
                <c:pt idx="10" formatCode="General">
                  <c:v>59.77</c:v>
                </c:pt>
                <c:pt idx="11" formatCode="General">
                  <c:v>71.22</c:v>
                </c:pt>
                <c:pt idx="12" formatCode="General">
                  <c:v>60.25</c:v>
                </c:pt>
                <c:pt idx="13" formatCode="General">
                  <c:v>70.06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5E-4EEE-AEF3-3D894795F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167424"/>
        <c:axId val="182168960"/>
      </c:barChart>
      <c:catAx>
        <c:axId val="1821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2168960"/>
        <c:crosses val="autoZero"/>
        <c:auto val="1"/>
        <c:lblAlgn val="ctr"/>
        <c:lblOffset val="100"/>
        <c:noMultiLvlLbl val="0"/>
      </c:catAx>
      <c:valAx>
        <c:axId val="182168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216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Обществознание 202</a:t>
            </a:r>
            <a:r>
              <a:rPr lang="en-US"/>
              <a:t>1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'Обществознание диаграмма '!$D$1</c:f>
              <c:strCache>
                <c:ptCount val="1"/>
                <c:pt idx="0">
                  <c:v>Ниже порога до 42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'Обществознание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'Обществознание диаграмма '!$E$3:$E$11</c:f>
              <c:numCache>
                <c:formatCode>0.00</c:formatCode>
                <c:ptCount val="9"/>
                <c:pt idx="0">
                  <c:v>50</c:v>
                </c:pt>
                <c:pt idx="1">
                  <c:v>33.333333333333336</c:v>
                </c:pt>
                <c:pt idx="2">
                  <c:v>0</c:v>
                </c:pt>
                <c:pt idx="3">
                  <c:v>6.25</c:v>
                </c:pt>
                <c:pt idx="4">
                  <c:v>11.764705882352942</c:v>
                </c:pt>
                <c:pt idx="5">
                  <c:v>66.666666666666671</c:v>
                </c:pt>
                <c:pt idx="6">
                  <c:v>13.20754716981132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5-4048-9470-9FEB1C38C014}"/>
            </c:ext>
          </c:extLst>
        </c:ser>
        <c:ser>
          <c:idx val="1"/>
          <c:order val="1"/>
          <c:tx>
            <c:strRef>
              <c:f>'Обществознание диаграмма '!$F$1</c:f>
              <c:strCache>
                <c:ptCount val="1"/>
                <c:pt idx="0">
                  <c:v>от 42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'Обществознание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'Обществознание диаграмма '!$G$3:$G$11</c:f>
              <c:numCache>
                <c:formatCode>0.00</c:formatCode>
                <c:ptCount val="9"/>
                <c:pt idx="0">
                  <c:v>50</c:v>
                </c:pt>
                <c:pt idx="1">
                  <c:v>33.333333333333336</c:v>
                </c:pt>
                <c:pt idx="2">
                  <c:v>25</c:v>
                </c:pt>
                <c:pt idx="3">
                  <c:v>43.75</c:v>
                </c:pt>
                <c:pt idx="4">
                  <c:v>29.411764705882355</c:v>
                </c:pt>
                <c:pt idx="5">
                  <c:v>33.333333333333336</c:v>
                </c:pt>
                <c:pt idx="6">
                  <c:v>33.962264150943398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5-4048-9470-9FEB1C38C014}"/>
            </c:ext>
          </c:extLst>
        </c:ser>
        <c:ser>
          <c:idx val="2"/>
          <c:order val="2"/>
          <c:tx>
            <c:strRef>
              <c:f>'Обществознание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'Обществознание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'Обществознание диаграмма '!$I$3:$I$11</c:f>
              <c:numCache>
                <c:formatCode>0.00</c:formatCode>
                <c:ptCount val="9"/>
                <c:pt idx="0">
                  <c:v>0</c:v>
                </c:pt>
                <c:pt idx="1">
                  <c:v>33.333333333333336</c:v>
                </c:pt>
                <c:pt idx="2">
                  <c:v>58.333333333333336</c:v>
                </c:pt>
                <c:pt idx="3">
                  <c:v>31.25</c:v>
                </c:pt>
                <c:pt idx="4">
                  <c:v>41.176470588235297</c:v>
                </c:pt>
                <c:pt idx="5">
                  <c:v>0</c:v>
                </c:pt>
                <c:pt idx="6">
                  <c:v>37.735849056603776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5-4048-9470-9FEB1C38C014}"/>
            </c:ext>
          </c:extLst>
        </c:ser>
        <c:ser>
          <c:idx val="3"/>
          <c:order val="3"/>
          <c:tx>
            <c:strRef>
              <c:f>'Обществознание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cat>
            <c:strRef>
              <c:f>'Обществознание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'Обществознание диаграмма 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16.666666666666668</c:v>
                </c:pt>
                <c:pt idx="3">
                  <c:v>18.75</c:v>
                </c:pt>
                <c:pt idx="4">
                  <c:v>17.647058823529413</c:v>
                </c:pt>
                <c:pt idx="5">
                  <c:v>0</c:v>
                </c:pt>
                <c:pt idx="6">
                  <c:v>15.09433962264151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5-4048-9470-9FEB1C38C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044352"/>
        <c:axId val="205054336"/>
      </c:barChart>
      <c:catAx>
        <c:axId val="20504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054336"/>
        <c:crosses val="autoZero"/>
        <c:auto val="1"/>
        <c:lblAlgn val="ctr"/>
        <c:lblOffset val="100"/>
        <c:noMultiLvlLbl val="0"/>
      </c:catAx>
      <c:valAx>
        <c:axId val="20505433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044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Обществознание 202</a:t>
            </a:r>
            <a:r>
              <a:rPr lang="en-US"/>
              <a:t>1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'Обществознание ср.балл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'Обществознание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'Обществознание ср.балл '!$B$2:$B$7</c:f>
              <c:numCache>
                <c:formatCode>General</c:formatCode>
                <c:ptCount val="6"/>
                <c:pt idx="0">
                  <c:v>47</c:v>
                </c:pt>
                <c:pt idx="1">
                  <c:v>49.67</c:v>
                </c:pt>
                <c:pt idx="2">
                  <c:v>69.25</c:v>
                </c:pt>
                <c:pt idx="3">
                  <c:v>61.75</c:v>
                </c:pt>
                <c:pt idx="4">
                  <c:v>64.819999999999993</c:v>
                </c:pt>
                <c:pt idx="5">
                  <c:v>43.33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4-4089-B50F-054D28D7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373440"/>
        <c:axId val="205374976"/>
      </c:barChart>
      <c:lineChart>
        <c:grouping val="standard"/>
        <c:varyColors val="0"/>
        <c:ser>
          <c:idx val="1"/>
          <c:order val="1"/>
          <c:tx>
            <c:strRef>
              <c:f>'Обществознание ср.балл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'Обществознание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'Обществознание ср.балл '!$C$2:$C$7</c:f>
              <c:numCache>
                <c:formatCode>General</c:formatCode>
                <c:ptCount val="6"/>
                <c:pt idx="0">
                  <c:v>62.15</c:v>
                </c:pt>
                <c:pt idx="1">
                  <c:v>62.15</c:v>
                </c:pt>
                <c:pt idx="2">
                  <c:v>62.15</c:v>
                </c:pt>
                <c:pt idx="3">
                  <c:v>62.15</c:v>
                </c:pt>
                <c:pt idx="4">
                  <c:v>62.15</c:v>
                </c:pt>
                <c:pt idx="5">
                  <c:v>62.15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4-4089-B50F-054D28D72372}"/>
            </c:ext>
          </c:extLst>
        </c:ser>
        <c:ser>
          <c:idx val="2"/>
          <c:order val="2"/>
          <c:tx>
            <c:strRef>
              <c:f>'Обществознание ср.балл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'Обществознание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'Обществознание ср.балл '!$D$2:$D$7</c:f>
              <c:numCache>
                <c:formatCode>General</c:formatCode>
                <c:ptCount val="6"/>
                <c:pt idx="0">
                  <c:v>60.25</c:v>
                </c:pt>
                <c:pt idx="1">
                  <c:v>60.25</c:v>
                </c:pt>
                <c:pt idx="2">
                  <c:v>60.25</c:v>
                </c:pt>
                <c:pt idx="3">
                  <c:v>60.25</c:v>
                </c:pt>
                <c:pt idx="4">
                  <c:v>60.25</c:v>
                </c:pt>
                <c:pt idx="5">
                  <c:v>60.25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24-4089-B50F-054D28D72372}"/>
            </c:ext>
          </c:extLst>
        </c:ser>
        <c:ser>
          <c:idx val="3"/>
          <c:order val="3"/>
          <c:tx>
            <c:strRef>
              <c:f>'Обществознание ср.балл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cat>
            <c:strRef>
              <c:f>'Обществознание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'Обществознание ср.балл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24-4089-B50F-054D28D7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73440"/>
        <c:axId val="205374976"/>
      </c:lineChart>
      <c:catAx>
        <c:axId val="20537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374976"/>
        <c:crosses val="autoZero"/>
        <c:auto val="1"/>
        <c:lblAlgn val="ctr"/>
        <c:lblOffset val="100"/>
        <c:noMultiLvlLbl val="0"/>
      </c:catAx>
      <c:valAx>
        <c:axId val="205374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37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История - 2021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'История диаграмма '!$A$3</c:f>
              <c:strCache>
                <c:ptCount val="1"/>
                <c:pt idx="0">
                  <c:v>ОУ №2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('История диаграмма '!$D$1,'История диаграмма '!$F$1,'История диаграмма '!$H$1,'История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('История диаграмма '!$E$3,'История диаграмма '!$G$3,'История диаграмма '!$I$3,'История диаграмма '!$K$3)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7-4E09-BA22-6860242A6666}"/>
            </c:ext>
          </c:extLst>
        </c:ser>
        <c:ser>
          <c:idx val="1"/>
          <c:order val="1"/>
          <c:tx>
            <c:strRef>
              <c:f>'История диаграмма '!$A$4</c:f>
              <c:strCache>
                <c:ptCount val="1"/>
                <c:pt idx="0">
                  <c:v>ОУ №3</c:v>
                </c:pt>
              </c:strCache>
            </c:strRef>
          </c:tx>
          <c:invertIfNegative val="0"/>
          <c:cat>
            <c:strRef>
              <c:f>('История диаграмма '!$D$1,'История диаграмма '!$F$1,'История диаграмма '!$H$1,'История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('История диаграмма '!$E$4,'История диаграмма '!$G$4,'История диаграмма '!$I$4,'История диаграмма '!$K$4)</c:f>
              <c:numCache>
                <c:formatCode>0.00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7-4E09-BA22-6860242A6666}"/>
            </c:ext>
          </c:extLst>
        </c:ser>
        <c:ser>
          <c:idx val="2"/>
          <c:order val="2"/>
          <c:tx>
            <c:strRef>
              <c:f>'История диаграмма '!$A$5</c:f>
              <c:strCache>
                <c:ptCount val="1"/>
                <c:pt idx="0">
                  <c:v>ОУ №4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('История диаграмма '!$D$1,'История диаграмма '!$F$1,'История диаграмма '!$H$1,'История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('История диаграмма '!$E$5,'История диаграмма '!$G$5,'История диаграмма '!$I$5,'История диаграмма '!$K$5)</c:f>
              <c:numCache>
                <c:formatCode>0.00</c:formatCode>
                <c:ptCount val="4"/>
                <c:pt idx="0">
                  <c:v>0</c:v>
                </c:pt>
                <c:pt idx="1">
                  <c:v>33.333333333333336</c:v>
                </c:pt>
                <c:pt idx="2">
                  <c:v>33.333333333333336</c:v>
                </c:pt>
                <c:pt idx="3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7-4E09-BA22-6860242A6666}"/>
            </c:ext>
          </c:extLst>
        </c:ser>
        <c:ser>
          <c:idx val="3"/>
          <c:order val="3"/>
          <c:tx>
            <c:strRef>
              <c:f>'История диаграмма '!$A$6</c:f>
              <c:strCache>
                <c:ptCount val="1"/>
                <c:pt idx="0">
                  <c:v>ОУ №6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('История диаграмма '!$D$1,'История диаграмма '!$F$1,'История диаграмма '!$H$1,'История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('История диаграмма '!$E$6,'История диаграмма '!$G$6,'История диаграмма '!$I$6,'История диаграмма '!$K$6)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7-4E09-BA22-6860242A6666}"/>
            </c:ext>
          </c:extLst>
        </c:ser>
        <c:ser>
          <c:idx val="4"/>
          <c:order val="4"/>
          <c:tx>
            <c:strRef>
              <c:f>'История диаграмма '!$A$7</c:f>
              <c:strCache>
                <c:ptCount val="1"/>
                <c:pt idx="0">
                  <c:v>Оу №7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('История диаграмма '!$D$1,'История диаграмма '!$F$1,'История диаграмма '!$H$1,'История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('История диаграмма '!$E$7,'История диаграмма '!$G$7,'История диаграмма '!$I$7,'История диаграмма '!$K$7)</c:f>
              <c:numCache>
                <c:formatCode>0.00</c:formatCode>
                <c:ptCount val="4"/>
                <c:pt idx="0">
                  <c:v>0</c:v>
                </c:pt>
                <c:pt idx="1">
                  <c:v>33.333333333333336</c:v>
                </c:pt>
                <c:pt idx="2">
                  <c:v>66.666666666666671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67-4E09-BA22-6860242A6666}"/>
            </c:ext>
          </c:extLst>
        </c:ser>
        <c:ser>
          <c:idx val="5"/>
          <c:order val="5"/>
          <c:tx>
            <c:strRef>
              <c:f>'История диаграмма '!$A$8</c:f>
              <c:strCache>
                <c:ptCount val="1"/>
                <c:pt idx="0">
                  <c:v>ВСОШ</c:v>
                </c:pt>
              </c:strCache>
            </c:strRef>
          </c:tx>
          <c:invertIfNegative val="0"/>
          <c:cat>
            <c:strRef>
              <c:f>('История диаграмма '!$D$1,'История диаграмма '!$F$1,'История диаграмма '!$H$1,'История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('История диаграмма '!$E$8,'История диаграмма '!$G$8,'История диаграмма '!$I$8,'История диаграмма '!$K$8)</c:f>
              <c:numCache>
                <c:formatCode>0.00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67-4E09-BA22-6860242A6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481088"/>
        <c:axId val="205482624"/>
      </c:barChart>
      <c:lineChart>
        <c:grouping val="standard"/>
        <c:varyColors val="0"/>
        <c:ser>
          <c:idx val="6"/>
          <c:order val="6"/>
          <c:tx>
            <c:strRef>
              <c:f>'История диаграмма '!$A$9</c:f>
              <c:strCache>
                <c:ptCount val="1"/>
                <c:pt idx="0">
                  <c:v>КГО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'История диаграмма '!$D$1:$K$1</c:f>
              <c:strCache>
                <c:ptCount val="7"/>
                <c:pt idx="0">
                  <c:v>Ниже порога до 32 б</c:v>
                </c:pt>
                <c:pt idx="2">
                  <c:v>от 32 б до 60 б</c:v>
                </c:pt>
                <c:pt idx="4">
                  <c:v>от 61 б до 80 б</c:v>
                </c:pt>
                <c:pt idx="6">
                  <c:v>от 81 б до 100 б</c:v>
                </c:pt>
              </c:strCache>
            </c:strRef>
          </c:cat>
          <c:val>
            <c:numRef>
              <c:f>('История диаграмма '!$E$9,'История диаграмма '!$G$9,'История диаграмма '!$I$9,'История диаграмма '!$K$9)</c:f>
              <c:numCache>
                <c:formatCode>0.00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30</c:v>
                </c:pt>
                <c:pt idx="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67-4E09-BA22-6860242A6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81088"/>
        <c:axId val="205482624"/>
      </c:lineChart>
      <c:catAx>
        <c:axId val="20548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482624"/>
        <c:crosses val="autoZero"/>
        <c:auto val="1"/>
        <c:lblAlgn val="ctr"/>
        <c:lblOffset val="100"/>
        <c:noMultiLvlLbl val="0"/>
      </c:catAx>
      <c:valAx>
        <c:axId val="2054826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481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46860408554022"/>
          <c:y val="0.9390887367634656"/>
          <c:w val="0.64941958072882122"/>
          <c:h val="5.22438752733297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История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'История диаграмма '!$D$1</c:f>
              <c:strCache>
                <c:ptCount val="1"/>
                <c:pt idx="0">
                  <c:v>Ниже порога до 32 б</c:v>
                </c:pt>
              </c:strCache>
            </c:strRef>
          </c:tx>
          <c:invertIfNegative val="0"/>
          <c:cat>
            <c:strRef>
              <c:f>'История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'История диаграмма '!$E$3:$E$11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A-420A-8CC9-D82275736456}"/>
            </c:ext>
          </c:extLst>
        </c:ser>
        <c:ser>
          <c:idx val="1"/>
          <c:order val="1"/>
          <c:tx>
            <c:strRef>
              <c:f>'История диаграмма '!$F$1</c:f>
              <c:strCache>
                <c:ptCount val="1"/>
                <c:pt idx="0">
                  <c:v>от 32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'История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'История диаграмма '!$G$3:$G$11</c:f>
              <c:numCache>
                <c:formatCode>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33.333333333333336</c:v>
                </c:pt>
                <c:pt idx="3">
                  <c:v>0</c:v>
                </c:pt>
                <c:pt idx="4">
                  <c:v>33.333333333333336</c:v>
                </c:pt>
                <c:pt idx="5">
                  <c:v>100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A-420A-8CC9-D82275736456}"/>
            </c:ext>
          </c:extLst>
        </c:ser>
        <c:ser>
          <c:idx val="2"/>
          <c:order val="2"/>
          <c:tx>
            <c:strRef>
              <c:f>'История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'История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'История диаграмма '!$I$3:$I$11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33.333333333333336</c:v>
                </c:pt>
                <c:pt idx="3">
                  <c:v>0</c:v>
                </c:pt>
                <c:pt idx="4">
                  <c:v>66.666666666666671</c:v>
                </c:pt>
                <c:pt idx="5">
                  <c:v>0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FA-420A-8CC9-D82275736456}"/>
            </c:ext>
          </c:extLst>
        </c:ser>
        <c:ser>
          <c:idx val="3"/>
          <c:order val="3"/>
          <c:tx>
            <c:strRef>
              <c:f>'История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'История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'История диаграмма 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33.333333333333336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FA-420A-8CC9-D82275736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539584"/>
        <c:axId val="205549568"/>
      </c:barChart>
      <c:catAx>
        <c:axId val="20553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549568"/>
        <c:crosses val="autoZero"/>
        <c:auto val="1"/>
        <c:lblAlgn val="ctr"/>
        <c:lblOffset val="100"/>
        <c:noMultiLvlLbl val="0"/>
      </c:catAx>
      <c:valAx>
        <c:axId val="20554956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539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История -2021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'История ср. 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'История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'История ср. балл '!$B$2:$B$7</c:f>
              <c:numCache>
                <c:formatCode>General</c:formatCode>
                <c:ptCount val="6"/>
                <c:pt idx="1">
                  <c:v>40</c:v>
                </c:pt>
                <c:pt idx="2">
                  <c:v>67.67</c:v>
                </c:pt>
                <c:pt idx="3">
                  <c:v>83</c:v>
                </c:pt>
                <c:pt idx="4">
                  <c:v>57.67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0-4DB4-AD41-826B9C77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167616"/>
        <c:axId val="205177600"/>
      </c:barChart>
      <c:lineChart>
        <c:grouping val="standard"/>
        <c:varyColors val="0"/>
        <c:ser>
          <c:idx val="1"/>
          <c:order val="1"/>
          <c:tx>
            <c:strRef>
              <c:f>'История ср. 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10-4DB4-AD41-826B9C77FA6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10-4DB4-AD41-826B9C77FA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10-4DB4-AD41-826B9C77FA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10-4DB4-AD41-826B9C77FA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10-4DB4-AD41-826B9C77FA6F}"/>
                </c:ext>
              </c:extLst>
            </c:dLbl>
            <c:spPr>
              <a:ln>
                <a:solidFill>
                  <a:srgbClr val="FF0000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'История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'История ср. балл '!$C$2:$C$7</c:f>
              <c:numCache>
                <c:formatCode>General</c:formatCode>
                <c:ptCount val="6"/>
                <c:pt idx="0">
                  <c:v>58.8</c:v>
                </c:pt>
                <c:pt idx="1">
                  <c:v>58.8</c:v>
                </c:pt>
                <c:pt idx="2">
                  <c:v>58.8</c:v>
                </c:pt>
                <c:pt idx="3">
                  <c:v>58.8</c:v>
                </c:pt>
                <c:pt idx="4">
                  <c:v>58.8</c:v>
                </c:pt>
                <c:pt idx="5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10-4DB4-AD41-826B9C77FA6F}"/>
            </c:ext>
          </c:extLst>
        </c:ser>
        <c:ser>
          <c:idx val="2"/>
          <c:order val="2"/>
          <c:tx>
            <c:strRef>
              <c:f>'История ср. 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'История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'История ср. балл '!$D$2:$D$7</c:f>
              <c:numCache>
                <c:formatCode>General</c:formatCode>
                <c:ptCount val="6"/>
                <c:pt idx="0">
                  <c:v>55.86</c:v>
                </c:pt>
                <c:pt idx="1">
                  <c:v>55.86</c:v>
                </c:pt>
                <c:pt idx="2">
                  <c:v>55.86</c:v>
                </c:pt>
                <c:pt idx="3">
                  <c:v>55.86</c:v>
                </c:pt>
                <c:pt idx="4">
                  <c:v>55.86</c:v>
                </c:pt>
                <c:pt idx="5">
                  <c:v>55.86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10-4DB4-AD41-826B9C77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7616"/>
        <c:axId val="205177600"/>
      </c:lineChart>
      <c:catAx>
        <c:axId val="20516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177600"/>
        <c:crosses val="autoZero"/>
        <c:auto val="1"/>
        <c:lblAlgn val="ctr"/>
        <c:lblOffset val="100"/>
        <c:noMultiLvlLbl val="0"/>
      </c:catAx>
      <c:valAx>
        <c:axId val="2051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167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Физика ЕГЭ 20</a:t>
            </a:r>
            <a:r>
              <a:rPr lang="en-US"/>
              <a:t>2</a:t>
            </a:r>
            <a:r>
              <a:rPr lang="ru-RU"/>
              <a:t>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'Физика диаграмма '!$D$1</c:f>
              <c:strCache>
                <c:ptCount val="1"/>
                <c:pt idx="0">
                  <c:v>Ниже порога до 36 б</c:v>
                </c:pt>
              </c:strCache>
            </c:strRef>
          </c:tx>
          <c:invertIfNegative val="0"/>
          <c:cat>
            <c:strRef>
              <c:f>'Физика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'Физика диаграмма '!$E$3:$E$11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5.5555555555555554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3-48C9-AA84-B8DC28AA428E}"/>
            </c:ext>
          </c:extLst>
        </c:ser>
        <c:ser>
          <c:idx val="1"/>
          <c:order val="1"/>
          <c:tx>
            <c:strRef>
              <c:f>'Физика диаграмма '!$F$1</c:f>
              <c:strCache>
                <c:ptCount val="1"/>
                <c:pt idx="0">
                  <c:v>от 36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'Физика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'Физика диаграмма '!$G$3:$G$11</c:f>
              <c:numCache>
                <c:formatCode>0.00</c:formatCode>
                <c:ptCount val="9"/>
                <c:pt idx="0">
                  <c:v>100</c:v>
                </c:pt>
                <c:pt idx="1">
                  <c:v>33.333333333333336</c:v>
                </c:pt>
                <c:pt idx="2">
                  <c:v>100</c:v>
                </c:pt>
                <c:pt idx="3">
                  <c:v>85.714285714285722</c:v>
                </c:pt>
                <c:pt idx="4">
                  <c:v>50</c:v>
                </c:pt>
                <c:pt idx="5">
                  <c:v>100</c:v>
                </c:pt>
                <c:pt idx="6">
                  <c:v>69.047619047619051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3-48C9-AA84-B8DC28AA428E}"/>
            </c:ext>
          </c:extLst>
        </c:ser>
        <c:ser>
          <c:idx val="2"/>
          <c:order val="2"/>
          <c:tx>
            <c:strRef>
              <c:f>'Физика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'Физика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'Физика диаграмма '!$I$3:$I$11</c:f>
              <c:numCache>
                <c:formatCode>0.00</c:formatCode>
                <c:ptCount val="9"/>
                <c:pt idx="0">
                  <c:v>0</c:v>
                </c:pt>
                <c:pt idx="1">
                  <c:v>66.666666666666671</c:v>
                </c:pt>
                <c:pt idx="2">
                  <c:v>0</c:v>
                </c:pt>
                <c:pt idx="3">
                  <c:v>7.1428571428571432</c:v>
                </c:pt>
                <c:pt idx="4">
                  <c:v>38.888888888888886</c:v>
                </c:pt>
                <c:pt idx="5">
                  <c:v>0</c:v>
                </c:pt>
                <c:pt idx="6">
                  <c:v>23.80952380952381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3-48C9-AA84-B8DC28AA428E}"/>
            </c:ext>
          </c:extLst>
        </c:ser>
        <c:ser>
          <c:idx val="3"/>
          <c:order val="3"/>
          <c:tx>
            <c:strRef>
              <c:f>'Физика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'Физика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'Физика диаграмма 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7.1428571428571432</c:v>
                </c:pt>
                <c:pt idx="4">
                  <c:v>5.5555555555555554</c:v>
                </c:pt>
                <c:pt idx="5">
                  <c:v>0</c:v>
                </c:pt>
                <c:pt idx="6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3-48C9-AA84-B8DC28AA4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857536"/>
        <c:axId val="205859072"/>
      </c:barChart>
      <c:catAx>
        <c:axId val="20585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859072"/>
        <c:crosses val="autoZero"/>
        <c:auto val="1"/>
        <c:lblAlgn val="ctr"/>
        <c:lblOffset val="100"/>
        <c:noMultiLvlLbl val="0"/>
      </c:catAx>
      <c:valAx>
        <c:axId val="2058590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857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Физика ЕГЭ 20</a:t>
            </a:r>
            <a:r>
              <a:rPr lang="en-US"/>
              <a:t>2</a:t>
            </a:r>
            <a:r>
              <a:rPr lang="ru-RU"/>
              <a:t>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'Физика ср.балл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'Физика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'Физика ср.балл '!$B$2:$B$7</c:f>
              <c:numCache>
                <c:formatCode>General</c:formatCode>
                <c:ptCount val="6"/>
                <c:pt idx="0">
                  <c:v>44</c:v>
                </c:pt>
                <c:pt idx="1">
                  <c:v>58</c:v>
                </c:pt>
                <c:pt idx="2">
                  <c:v>48.8</c:v>
                </c:pt>
                <c:pt idx="3">
                  <c:v>53</c:v>
                </c:pt>
                <c:pt idx="4">
                  <c:v>59.94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A-493D-892F-1541AF40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928704"/>
        <c:axId val="205942784"/>
      </c:barChart>
      <c:lineChart>
        <c:grouping val="standard"/>
        <c:varyColors val="0"/>
        <c:ser>
          <c:idx val="1"/>
          <c:order val="1"/>
          <c:tx>
            <c:strRef>
              <c:f>'Физика ср.балл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'Физика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'Физика ср.балл '!$C$2:$C$7</c:f>
              <c:numCache>
                <c:formatCode>General</c:formatCode>
                <c:ptCount val="6"/>
                <c:pt idx="0">
                  <c:v>55.4</c:v>
                </c:pt>
                <c:pt idx="1">
                  <c:v>55.4</c:v>
                </c:pt>
                <c:pt idx="2">
                  <c:v>55.4</c:v>
                </c:pt>
                <c:pt idx="3">
                  <c:v>55.4</c:v>
                </c:pt>
                <c:pt idx="4">
                  <c:v>55.4</c:v>
                </c:pt>
                <c:pt idx="5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A-493D-892F-1541AF402C51}"/>
            </c:ext>
          </c:extLst>
        </c:ser>
        <c:ser>
          <c:idx val="2"/>
          <c:order val="2"/>
          <c:tx>
            <c:strRef>
              <c:f>'Физика ср.балл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'Физика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'Физика ср.балл '!$D$2:$D$7</c:f>
              <c:numCache>
                <c:formatCode>General</c:formatCode>
                <c:ptCount val="6"/>
                <c:pt idx="0">
                  <c:v>54.72</c:v>
                </c:pt>
                <c:pt idx="1">
                  <c:v>54.72</c:v>
                </c:pt>
                <c:pt idx="2">
                  <c:v>54.72</c:v>
                </c:pt>
                <c:pt idx="3">
                  <c:v>54.72</c:v>
                </c:pt>
                <c:pt idx="4">
                  <c:v>54.72</c:v>
                </c:pt>
                <c:pt idx="5">
                  <c:v>54.72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A-493D-892F-1541AF402C51}"/>
            </c:ext>
          </c:extLst>
        </c:ser>
        <c:ser>
          <c:idx val="3"/>
          <c:order val="3"/>
          <c:tx>
            <c:strRef>
              <c:f>'Физика ср.балл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cat>
            <c:strRef>
              <c:f>'Физика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'Физика ср.балл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EA-493D-892F-1541AF40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28704"/>
        <c:axId val="205942784"/>
      </c:lineChart>
      <c:catAx>
        <c:axId val="20592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942784"/>
        <c:crosses val="autoZero"/>
        <c:auto val="1"/>
        <c:lblAlgn val="ctr"/>
        <c:lblOffset val="100"/>
        <c:noMultiLvlLbl val="0"/>
      </c:catAx>
      <c:valAx>
        <c:axId val="205942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928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Химия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'Химия диаграмма '!$D$1</c:f>
              <c:strCache>
                <c:ptCount val="1"/>
                <c:pt idx="0">
                  <c:v>Ниже порога до 36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'Химия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'Химия диаграмма '!$E$3:$E$11</c:f>
              <c:numCache>
                <c:formatCode>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C-4D59-83B2-805C9732FD6F}"/>
            </c:ext>
          </c:extLst>
        </c:ser>
        <c:ser>
          <c:idx val="1"/>
          <c:order val="1"/>
          <c:tx>
            <c:strRef>
              <c:f>'Химия диаграмма '!$F$1</c:f>
              <c:strCache>
                <c:ptCount val="1"/>
                <c:pt idx="0">
                  <c:v>от 36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'Химия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'Химия диаграмма '!$G$3:$G$11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30</c:v>
                </c:pt>
                <c:pt idx="4">
                  <c:v>100</c:v>
                </c:pt>
                <c:pt idx="5">
                  <c:v>100</c:v>
                </c:pt>
                <c:pt idx="6">
                  <c:v>42.307692307692307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C-4D59-83B2-805C9732FD6F}"/>
            </c:ext>
          </c:extLst>
        </c:ser>
        <c:ser>
          <c:idx val="2"/>
          <c:order val="2"/>
          <c:tx>
            <c:strRef>
              <c:f>'Химия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'Химия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'Химия диаграмма '!$I$3:$I$11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0</c:v>
                </c:pt>
                <c:pt idx="6">
                  <c:v>34.615384615384613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BC-4D59-83B2-805C9732FD6F}"/>
            </c:ext>
          </c:extLst>
        </c:ser>
        <c:ser>
          <c:idx val="3"/>
          <c:order val="3"/>
          <c:tx>
            <c:strRef>
              <c:f>'Химия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'Химия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'Химия диаграмма 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BC-4D59-83B2-805C9732F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037376"/>
        <c:axId val="206038912"/>
      </c:barChart>
      <c:catAx>
        <c:axId val="20603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038912"/>
        <c:crosses val="autoZero"/>
        <c:auto val="1"/>
        <c:lblAlgn val="ctr"/>
        <c:lblOffset val="100"/>
        <c:noMultiLvlLbl val="0"/>
      </c:catAx>
      <c:valAx>
        <c:axId val="20603891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6037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Химия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'Химия ср.балл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'Химия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'Химия ср.балл '!$B$2:$B$7</c:f>
              <c:numCache>
                <c:formatCode>General</c:formatCode>
                <c:ptCount val="6"/>
                <c:pt idx="0">
                  <c:v>56</c:v>
                </c:pt>
                <c:pt idx="1">
                  <c:v>21</c:v>
                </c:pt>
                <c:pt idx="2">
                  <c:v>46</c:v>
                </c:pt>
                <c:pt idx="3">
                  <c:v>57.15</c:v>
                </c:pt>
                <c:pt idx="4">
                  <c:v>43</c:v>
                </c:pt>
                <c:pt idx="5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9-42D2-AAA4-AC5E36F1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656832"/>
        <c:axId val="205658368"/>
      </c:barChart>
      <c:lineChart>
        <c:grouping val="standard"/>
        <c:varyColors val="0"/>
        <c:ser>
          <c:idx val="1"/>
          <c:order val="1"/>
          <c:tx>
            <c:strRef>
              <c:f>'Химия ср.балл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'Химия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'Химия ср.балл '!$C$2:$C$7</c:f>
              <c:numCache>
                <c:formatCode>General</c:formatCode>
                <c:ptCount val="6"/>
                <c:pt idx="0">
                  <c:v>54.46</c:v>
                </c:pt>
                <c:pt idx="1">
                  <c:v>54.46</c:v>
                </c:pt>
                <c:pt idx="2">
                  <c:v>54.46</c:v>
                </c:pt>
                <c:pt idx="3">
                  <c:v>54.46</c:v>
                </c:pt>
                <c:pt idx="4">
                  <c:v>54.46</c:v>
                </c:pt>
                <c:pt idx="5">
                  <c:v>54.46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9-42D2-AAA4-AC5E36F11068}"/>
            </c:ext>
          </c:extLst>
        </c:ser>
        <c:ser>
          <c:idx val="2"/>
          <c:order val="2"/>
          <c:tx>
            <c:strRef>
              <c:f>'Химия ср.балл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'Химия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'Химия ср.балл '!$D$2:$D$7</c:f>
              <c:numCache>
                <c:formatCode>General</c:formatCode>
                <c:ptCount val="6"/>
                <c:pt idx="0">
                  <c:v>56.94</c:v>
                </c:pt>
                <c:pt idx="1">
                  <c:v>56.94</c:v>
                </c:pt>
                <c:pt idx="2">
                  <c:v>56.94</c:v>
                </c:pt>
                <c:pt idx="3">
                  <c:v>56.94</c:v>
                </c:pt>
                <c:pt idx="4">
                  <c:v>56.94</c:v>
                </c:pt>
                <c:pt idx="5">
                  <c:v>56.94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89-42D2-AAA4-AC5E36F1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56832"/>
        <c:axId val="205658368"/>
      </c:lineChart>
      <c:catAx>
        <c:axId val="20565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658368"/>
        <c:crosses val="autoZero"/>
        <c:auto val="1"/>
        <c:lblAlgn val="ctr"/>
        <c:lblOffset val="100"/>
        <c:noMultiLvlLbl val="0"/>
      </c:catAx>
      <c:valAx>
        <c:axId val="205658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65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Биология -2021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'Биология диаграмма'!$D$1</c:f>
              <c:strCache>
                <c:ptCount val="1"/>
                <c:pt idx="0">
                  <c:v>Ниже порога до 35б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'Биология диаграмма'!$A$3:$A$9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'Биология диаграмма'!$E$3:$E$9</c:f>
              <c:numCache>
                <c:formatCode>0.00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4.7619047619047619</c:v>
                </c:pt>
                <c:pt idx="4">
                  <c:v>0</c:v>
                </c:pt>
                <c:pt idx="5">
                  <c:v>0</c:v>
                </c:pt>
                <c:pt idx="6">
                  <c:v>7.1428571428571432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6-4D47-83B3-F5CABF58CE86}"/>
            </c:ext>
          </c:extLst>
        </c:ser>
        <c:ser>
          <c:idx val="1"/>
          <c:order val="1"/>
          <c:tx>
            <c:strRef>
              <c:f>'Биология диаграмма'!$F$1</c:f>
              <c:strCache>
                <c:ptCount val="1"/>
                <c:pt idx="0">
                  <c:v>от 36б до 60б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-9.36141758609163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56-4D47-83B3-F5CABF58CE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'Биология диаграмма'!$A$3:$A$9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'Биология диаграмма'!$G$3:$G$9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52.38095238095238</c:v>
                </c:pt>
                <c:pt idx="4">
                  <c:v>33.333333333333336</c:v>
                </c:pt>
                <c:pt idx="5">
                  <c:v>100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56-4D47-83B3-F5CABF58CE86}"/>
            </c:ext>
          </c:extLst>
        </c:ser>
        <c:ser>
          <c:idx val="2"/>
          <c:order val="2"/>
          <c:tx>
            <c:strRef>
              <c:f>'Биология диаграмма'!$H$1</c:f>
              <c:strCache>
                <c:ptCount val="1"/>
                <c:pt idx="0">
                  <c:v>от 61б до 80б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5.34938147776664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56-4D47-83B3-F5CABF58CE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'Биология диаграмма'!$A$3:$A$9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'Биология диаграмма'!$I$3:$I$9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38.095238095238095</c:v>
                </c:pt>
                <c:pt idx="4">
                  <c:v>66.666666666666671</c:v>
                </c:pt>
                <c:pt idx="5">
                  <c:v>0</c:v>
                </c:pt>
                <c:pt idx="6">
                  <c:v>39.285714285714285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56-4D47-83B3-F5CABF58CE86}"/>
            </c:ext>
          </c:extLst>
        </c:ser>
        <c:ser>
          <c:idx val="3"/>
          <c:order val="3"/>
          <c:tx>
            <c:strRef>
              <c:f>'Биология диаграмма'!$J$1</c:f>
              <c:strCache>
                <c:ptCount val="1"/>
                <c:pt idx="0">
                  <c:v>от 81б до 100б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'Биология диаграмма'!$A$3:$A$9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'Биология диаграмма'!$K$3:$K$9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4.7619047619047619</c:v>
                </c:pt>
                <c:pt idx="4">
                  <c:v>0</c:v>
                </c:pt>
                <c:pt idx="5">
                  <c:v>0</c:v>
                </c:pt>
                <c:pt idx="6">
                  <c:v>3.5714285714285716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56-4D47-83B3-F5CABF58C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774016"/>
        <c:axId val="204788096"/>
      </c:barChart>
      <c:catAx>
        <c:axId val="20477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788096"/>
        <c:crosses val="autoZero"/>
        <c:auto val="1"/>
        <c:lblAlgn val="ctr"/>
        <c:lblOffset val="100"/>
        <c:noMultiLvlLbl val="0"/>
      </c:catAx>
      <c:valAx>
        <c:axId val="20478809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4774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 ЕГЭ 2021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'Русский язык свод'!$A$6</c:f>
              <c:strCache>
                <c:ptCount val="1"/>
                <c:pt idx="0">
                  <c:v>ОУ №2</c:v>
                </c:pt>
              </c:strCache>
            </c:strRef>
          </c:tx>
          <c:marker>
            <c:symbol val="none"/>
          </c:marker>
          <c:val>
            <c:numRef>
              <c:f>'Русский язык свод'!$E$6:$U$6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25</c:v>
                </c:pt>
                <c:pt idx="8" formatCode="General">
                  <c:v>1</c:v>
                </c:pt>
                <c:pt idx="9">
                  <c:v>25</c:v>
                </c:pt>
                <c:pt idx="10" formatCode="General">
                  <c:v>2</c:v>
                </c:pt>
                <c:pt idx="11">
                  <c:v>50</c:v>
                </c:pt>
                <c:pt idx="12" formatCode="General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65.75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D-4BD4-BA12-8CE1D360FB64}"/>
            </c:ext>
          </c:extLst>
        </c:ser>
        <c:ser>
          <c:idx val="1"/>
          <c:order val="1"/>
          <c:tx>
            <c:strRef>
              <c:f>'Русский язык свод'!$A$7</c:f>
              <c:strCache>
                <c:ptCount val="1"/>
                <c:pt idx="0">
                  <c:v>ОУ №3</c:v>
                </c:pt>
              </c:strCache>
            </c:strRef>
          </c:tx>
          <c:marker>
            <c:symbol val="none"/>
          </c:marker>
          <c:val>
            <c:numRef>
              <c:f>'Русский язык свод'!$E$7:$U$7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>
                  <c:v>11.111111111111111</c:v>
                </c:pt>
                <c:pt idx="6" formatCode="General">
                  <c:v>3</c:v>
                </c:pt>
                <c:pt idx="7">
                  <c:v>33.333333333333329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1</c:v>
                </c:pt>
                <c:pt idx="11">
                  <c:v>11.111111111111111</c:v>
                </c:pt>
                <c:pt idx="12" formatCode="General">
                  <c:v>3</c:v>
                </c:pt>
                <c:pt idx="13">
                  <c:v>33.333333333333329</c:v>
                </c:pt>
                <c:pt idx="14" formatCode="General">
                  <c:v>1</c:v>
                </c:pt>
                <c:pt idx="15">
                  <c:v>11.111111111111111</c:v>
                </c:pt>
                <c:pt idx="16" formatCode="General">
                  <c:v>71.22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D-4BD4-BA12-8CE1D360FB64}"/>
            </c:ext>
          </c:extLst>
        </c:ser>
        <c:ser>
          <c:idx val="2"/>
          <c:order val="2"/>
          <c:tx>
            <c:strRef>
              <c:f>'Русский язык свод'!$A$8</c:f>
              <c:strCache>
                <c:ptCount val="1"/>
                <c:pt idx="0">
                  <c:v>ОУ им. К.Н. Новикова</c:v>
                </c:pt>
              </c:strCache>
            </c:strRef>
          </c:tx>
          <c:marker>
            <c:symbol val="none"/>
          </c:marker>
          <c:val>
            <c:numRef>
              <c:f>'Русский язык свод'!$E$8:$U$8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5.2631578947368425</c:v>
                </c:pt>
                <c:pt idx="8" formatCode="General">
                  <c:v>3</c:v>
                </c:pt>
                <c:pt idx="9">
                  <c:v>15.789473684210527</c:v>
                </c:pt>
                <c:pt idx="10" formatCode="General">
                  <c:v>7</c:v>
                </c:pt>
                <c:pt idx="11">
                  <c:v>36.842105263157897</c:v>
                </c:pt>
                <c:pt idx="12" formatCode="General">
                  <c:v>7</c:v>
                </c:pt>
                <c:pt idx="13">
                  <c:v>36.842105263157897</c:v>
                </c:pt>
                <c:pt idx="14" formatCode="General">
                  <c:v>1</c:v>
                </c:pt>
                <c:pt idx="15">
                  <c:v>5.2631578947368425</c:v>
                </c:pt>
                <c:pt idx="16" formatCode="General">
                  <c:v>78.63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FD-4BD4-BA12-8CE1D360FB64}"/>
            </c:ext>
          </c:extLst>
        </c:ser>
        <c:ser>
          <c:idx val="3"/>
          <c:order val="3"/>
          <c:tx>
            <c:strRef>
              <c:f>'Русский язык свод'!$A$9</c:f>
              <c:strCache>
                <c:ptCount val="1"/>
                <c:pt idx="0">
                  <c:v>Лицей</c:v>
                </c:pt>
              </c:strCache>
            </c:strRef>
          </c:tx>
          <c:marker>
            <c:symbol val="none"/>
          </c:marker>
          <c:val>
            <c:numRef>
              <c:f>'Русский язык свод'!$E$9:$U$9</c:f>
              <c:numCache>
                <c:formatCode>0.00</c:formatCode>
                <c:ptCount val="17"/>
                <c:pt idx="0" formatCode="General">
                  <c:v>1</c:v>
                </c:pt>
                <c:pt idx="1">
                  <c:v>1.7857142857142858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6</c:v>
                </c:pt>
                <c:pt idx="7">
                  <c:v>10.714285714285715</c:v>
                </c:pt>
                <c:pt idx="8" formatCode="General">
                  <c:v>13</c:v>
                </c:pt>
                <c:pt idx="9">
                  <c:v>23.214285714285715</c:v>
                </c:pt>
                <c:pt idx="10" formatCode="General">
                  <c:v>21</c:v>
                </c:pt>
                <c:pt idx="11">
                  <c:v>37.5</c:v>
                </c:pt>
                <c:pt idx="12" formatCode="General">
                  <c:v>9</c:v>
                </c:pt>
                <c:pt idx="13">
                  <c:v>16.071428571428573</c:v>
                </c:pt>
                <c:pt idx="14" formatCode="General">
                  <c:v>6</c:v>
                </c:pt>
                <c:pt idx="15">
                  <c:v>10.714285714285715</c:v>
                </c:pt>
                <c:pt idx="16" formatCode="General">
                  <c:v>73.89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FD-4BD4-BA12-8CE1D360FB64}"/>
            </c:ext>
          </c:extLst>
        </c:ser>
        <c:ser>
          <c:idx val="4"/>
          <c:order val="4"/>
          <c:tx>
            <c:strRef>
              <c:f>'Русский язык свод'!$A$10</c:f>
              <c:strCache>
                <c:ptCount val="1"/>
                <c:pt idx="0">
                  <c:v>ОУ №7</c:v>
                </c:pt>
              </c:strCache>
            </c:strRef>
          </c:tx>
          <c:marker>
            <c:symbol val="none"/>
          </c:marker>
          <c:val>
            <c:numRef>
              <c:f>'Русский язык свод'!$E$10:$U$10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2.4390243902439024</c:v>
                </c:pt>
                <c:pt idx="8" formatCode="General">
                  <c:v>7</c:v>
                </c:pt>
                <c:pt idx="9">
                  <c:v>17.073170731707318</c:v>
                </c:pt>
                <c:pt idx="10" formatCode="General">
                  <c:v>17</c:v>
                </c:pt>
                <c:pt idx="11">
                  <c:v>41.463414634146339</c:v>
                </c:pt>
                <c:pt idx="12" formatCode="General">
                  <c:v>12</c:v>
                </c:pt>
                <c:pt idx="13">
                  <c:v>29.268292682926827</c:v>
                </c:pt>
                <c:pt idx="14" formatCode="General">
                  <c:v>4</c:v>
                </c:pt>
                <c:pt idx="15">
                  <c:v>9.7560975609756095</c:v>
                </c:pt>
                <c:pt idx="16" formatCode="General">
                  <c:v>77.78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FD-4BD4-BA12-8CE1D360FB64}"/>
            </c:ext>
          </c:extLst>
        </c:ser>
        <c:ser>
          <c:idx val="5"/>
          <c:order val="5"/>
          <c:tx>
            <c:strRef>
              <c:f>'Русский язык свод'!$A$11</c:f>
              <c:strCache>
                <c:ptCount val="1"/>
                <c:pt idx="0">
                  <c:v>ВСОШ</c:v>
                </c:pt>
              </c:strCache>
            </c:strRef>
          </c:tx>
          <c:marker>
            <c:symbol val="none"/>
          </c:marker>
          <c:val>
            <c:numRef>
              <c:f>'Русский язык свод'!$E$11:$U$11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2</c:v>
                </c:pt>
                <c:pt idx="7">
                  <c:v>33.333333333333336</c:v>
                </c:pt>
                <c:pt idx="8" formatCode="General">
                  <c:v>2</c:v>
                </c:pt>
                <c:pt idx="9">
                  <c:v>33.333333333333336</c:v>
                </c:pt>
                <c:pt idx="10" formatCode="General">
                  <c:v>1</c:v>
                </c:pt>
                <c:pt idx="11">
                  <c:v>16.666666666666668</c:v>
                </c:pt>
                <c:pt idx="12" formatCode="General">
                  <c:v>1</c:v>
                </c:pt>
                <c:pt idx="13">
                  <c:v>16.666666666666668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65.17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FD-4BD4-BA12-8CE1D360FB64}"/>
            </c:ext>
          </c:extLst>
        </c:ser>
        <c:ser>
          <c:idx val="6"/>
          <c:order val="6"/>
          <c:tx>
            <c:strRef>
              <c:f>'Русский язык свод'!$A$12</c:f>
              <c:strCache>
                <c:ptCount val="1"/>
                <c:pt idx="0">
                  <c:v>КГО</c:v>
                </c:pt>
              </c:strCache>
            </c:strRef>
          </c:tx>
          <c:marker>
            <c:symbol val="none"/>
          </c:marker>
          <c:val>
            <c:numRef>
              <c:f>'Русский язык свод'!$E$12:$U$12</c:f>
              <c:numCache>
                <c:formatCode>0.00</c:formatCode>
                <c:ptCount val="17"/>
                <c:pt idx="0" formatCode="General">
                  <c:v>1</c:v>
                </c:pt>
                <c:pt idx="1">
                  <c:v>0.7407407407407407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>
                  <c:v>0.7407407407407407</c:v>
                </c:pt>
                <c:pt idx="6" formatCode="General">
                  <c:v>14</c:v>
                </c:pt>
                <c:pt idx="7">
                  <c:v>10.37037037037037</c:v>
                </c:pt>
                <c:pt idx="8" formatCode="General">
                  <c:v>26</c:v>
                </c:pt>
                <c:pt idx="9">
                  <c:v>19.25925925925926</c:v>
                </c:pt>
                <c:pt idx="10" formatCode="General">
                  <c:v>49</c:v>
                </c:pt>
                <c:pt idx="11">
                  <c:v>36.296296296296298</c:v>
                </c:pt>
                <c:pt idx="12" formatCode="General">
                  <c:v>32</c:v>
                </c:pt>
                <c:pt idx="13">
                  <c:v>23.703703703703702</c:v>
                </c:pt>
                <c:pt idx="14" formatCode="General">
                  <c:v>12</c:v>
                </c:pt>
                <c:pt idx="15">
                  <c:v>8.8888888888888893</c:v>
                </c:pt>
                <c:pt idx="16" formatCode="General">
                  <c:v>74.930000000000007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FD-4BD4-BA12-8CE1D360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1664"/>
        <c:axId val="202963200"/>
      </c:lineChart>
      <c:catAx>
        <c:axId val="20296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2963200"/>
        <c:crosses val="autoZero"/>
        <c:auto val="1"/>
        <c:lblAlgn val="ctr"/>
        <c:lblOffset val="100"/>
        <c:noMultiLvlLbl val="0"/>
      </c:catAx>
      <c:valAx>
        <c:axId val="20296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Баллы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296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биология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'Биология ср. 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'Биология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'Биология ср. балл '!$B$2:$B$7</c:f>
              <c:numCache>
                <c:formatCode>General</c:formatCode>
                <c:ptCount val="6"/>
                <c:pt idx="0">
                  <c:v>0</c:v>
                </c:pt>
                <c:pt idx="1">
                  <c:v>32</c:v>
                </c:pt>
                <c:pt idx="2">
                  <c:v>66</c:v>
                </c:pt>
                <c:pt idx="3">
                  <c:v>59.33</c:v>
                </c:pt>
                <c:pt idx="4">
                  <c:v>69.67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D97-8F13-9C645D1D1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295616"/>
        <c:axId val="205297152"/>
      </c:barChart>
      <c:lineChart>
        <c:grouping val="standard"/>
        <c:varyColors val="0"/>
        <c:ser>
          <c:idx val="1"/>
          <c:order val="1"/>
          <c:tx>
            <c:strRef>
              <c:f>'Биология ср. 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val>
            <c:numRef>
              <c:f>'Биология ср. балл '!$C$2:$C$7</c:f>
              <c:numCache>
                <c:formatCode>General</c:formatCode>
                <c:ptCount val="6"/>
                <c:pt idx="0">
                  <c:v>58.75</c:v>
                </c:pt>
                <c:pt idx="1">
                  <c:v>58.75</c:v>
                </c:pt>
                <c:pt idx="2">
                  <c:v>58.75</c:v>
                </c:pt>
                <c:pt idx="3">
                  <c:v>58.75</c:v>
                </c:pt>
                <c:pt idx="4">
                  <c:v>58.75</c:v>
                </c:pt>
                <c:pt idx="5">
                  <c:v>58.75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2-4D97-8F13-9C645D1D158F}"/>
            </c:ext>
          </c:extLst>
        </c:ser>
        <c:ser>
          <c:idx val="2"/>
          <c:order val="2"/>
          <c:tx>
            <c:strRef>
              <c:f>'Биология ср. 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val>
            <c:numRef>
              <c:f>'Биология ср. балл '!$D$2:$D$7</c:f>
              <c:numCache>
                <c:formatCode>General</c:formatCode>
                <c:ptCount val="6"/>
                <c:pt idx="0">
                  <c:v>52.11</c:v>
                </c:pt>
                <c:pt idx="1">
                  <c:v>52.11</c:v>
                </c:pt>
                <c:pt idx="2">
                  <c:v>52.11</c:v>
                </c:pt>
                <c:pt idx="3">
                  <c:v>52.11</c:v>
                </c:pt>
                <c:pt idx="4">
                  <c:v>52.11</c:v>
                </c:pt>
                <c:pt idx="5">
                  <c:v>52.11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D2-4D97-8F13-9C645D1D158F}"/>
            </c:ext>
          </c:extLst>
        </c:ser>
        <c:ser>
          <c:idx val="3"/>
          <c:order val="3"/>
          <c:tx>
            <c:strRef>
              <c:f>'Биология ср. 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val>
            <c:numRef>
              <c:f>'Биология ср. 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D2-4D97-8F13-9C645D1D1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95616"/>
        <c:axId val="205297152"/>
      </c:lineChart>
      <c:catAx>
        <c:axId val="20529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295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География - 2021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'География диаграмма '!$D$1</c:f>
              <c:strCache>
                <c:ptCount val="1"/>
                <c:pt idx="0">
                  <c:v>Ниже порога до 37 б</c:v>
                </c:pt>
              </c:strCache>
            </c:strRef>
          </c:tx>
          <c:invertIfNegative val="0"/>
          <c:cat>
            <c:strRef>
              <c:f>'География диаграмма '!$A$3:$A$9</c:f>
              <c:strCache>
                <c:ptCount val="7"/>
                <c:pt idx="0">
                  <c:v>ОУ №2</c:v>
                </c:pt>
                <c:pt idx="1">
                  <c:v>ОУ №3</c:v>
                </c:pt>
                <c:pt idx="2">
                  <c:v>ОУ Новикова</c:v>
                </c:pt>
                <c:pt idx="3">
                  <c:v>ОУ Лицей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'География диаграмма '!$E$3:$E$9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4-41F2-B94B-2722B36FF68B}"/>
            </c:ext>
          </c:extLst>
        </c:ser>
        <c:ser>
          <c:idx val="1"/>
          <c:order val="1"/>
          <c:tx>
            <c:strRef>
              <c:f>'География диаграмма '!$F$1</c:f>
              <c:strCache>
                <c:ptCount val="1"/>
                <c:pt idx="0">
                  <c:v>от 37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'География диаграмма '!$A$3:$A$9</c:f>
              <c:strCache>
                <c:ptCount val="7"/>
                <c:pt idx="0">
                  <c:v>ОУ №2</c:v>
                </c:pt>
                <c:pt idx="1">
                  <c:v>ОУ №3</c:v>
                </c:pt>
                <c:pt idx="2">
                  <c:v>ОУ Новикова</c:v>
                </c:pt>
                <c:pt idx="3">
                  <c:v>ОУ Лицей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'География диаграмма 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4-41F2-B94B-2722B36FF68B}"/>
            </c:ext>
          </c:extLst>
        </c:ser>
        <c:ser>
          <c:idx val="2"/>
          <c:order val="2"/>
          <c:tx>
            <c:strRef>
              <c:f>'География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cat>
            <c:strRef>
              <c:f>'География диаграмма '!$A$3:$A$9</c:f>
              <c:strCache>
                <c:ptCount val="7"/>
                <c:pt idx="0">
                  <c:v>ОУ №2</c:v>
                </c:pt>
                <c:pt idx="1">
                  <c:v>ОУ №3</c:v>
                </c:pt>
                <c:pt idx="2">
                  <c:v>ОУ Новикова</c:v>
                </c:pt>
                <c:pt idx="3">
                  <c:v>ОУ Лицей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'География диаграмма '!$I$3:$I$9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4-41F2-B94B-2722B36FF68B}"/>
            </c:ext>
          </c:extLst>
        </c:ser>
        <c:ser>
          <c:idx val="3"/>
          <c:order val="3"/>
          <c:tx>
            <c:strRef>
              <c:f>'География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cat>
            <c:strRef>
              <c:f>'География диаграмма '!$A$3:$A$9</c:f>
              <c:strCache>
                <c:ptCount val="7"/>
                <c:pt idx="0">
                  <c:v>ОУ №2</c:v>
                </c:pt>
                <c:pt idx="1">
                  <c:v>ОУ №3</c:v>
                </c:pt>
                <c:pt idx="2">
                  <c:v>ОУ Новикова</c:v>
                </c:pt>
                <c:pt idx="3">
                  <c:v>ОУ Лицей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</c:strCache>
            </c:strRef>
          </c:cat>
          <c:val>
            <c:numRef>
              <c:f>'География диаграмма '!$K$3:$K$9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34-41F2-B94B-2722B36F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426496"/>
        <c:axId val="206428032"/>
      </c:barChart>
      <c:catAx>
        <c:axId val="20642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428032"/>
        <c:crosses val="autoZero"/>
        <c:auto val="1"/>
        <c:lblAlgn val="ctr"/>
        <c:lblOffset val="100"/>
        <c:noMultiLvlLbl val="0"/>
      </c:catAx>
      <c:valAx>
        <c:axId val="206428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426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География ЕГЭ 2021</a:t>
            </a:r>
          </a:p>
        </c:rich>
      </c:tx>
      <c:layout>
        <c:manualLayout>
          <c:xMode val="edge"/>
          <c:yMode val="edge"/>
          <c:x val="0.34493190709651861"/>
          <c:y val="2.28898391943737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'География ср. 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'География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'География ср. балл '!$B$2:$B$7</c:f>
              <c:numCache>
                <c:formatCode>General</c:formatCode>
                <c:ptCount val="6"/>
                <c:pt idx="2">
                  <c:v>0</c:v>
                </c:pt>
                <c:pt idx="3">
                  <c:v>44.5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6-400E-9907-97854FA5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251520"/>
        <c:axId val="206253056"/>
      </c:barChart>
      <c:lineChart>
        <c:grouping val="standard"/>
        <c:varyColors val="0"/>
        <c:ser>
          <c:idx val="1"/>
          <c:order val="1"/>
          <c:tx>
            <c:strRef>
              <c:f>'География ср. 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'География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'География ср. балл '!$C$2:$C$7</c:f>
              <c:numCache>
                <c:formatCode>General</c:formatCode>
                <c:ptCount val="6"/>
                <c:pt idx="0">
                  <c:v>44.5</c:v>
                </c:pt>
                <c:pt idx="1">
                  <c:v>44.5</c:v>
                </c:pt>
                <c:pt idx="2">
                  <c:v>44.5</c:v>
                </c:pt>
                <c:pt idx="3">
                  <c:v>44.5</c:v>
                </c:pt>
                <c:pt idx="4">
                  <c:v>44.5</c:v>
                </c:pt>
                <c:pt idx="5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6-400E-9907-97854FA55DE9}"/>
            </c:ext>
          </c:extLst>
        </c:ser>
        <c:ser>
          <c:idx val="2"/>
          <c:order val="2"/>
          <c:tx>
            <c:strRef>
              <c:f>'География ср. 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'География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'География ср. балл '!$D$2:$D$7</c:f>
              <c:numCache>
                <c:formatCode>General</c:formatCode>
                <c:ptCount val="6"/>
                <c:pt idx="0">
                  <c:v>59.77</c:v>
                </c:pt>
                <c:pt idx="1">
                  <c:v>59.77</c:v>
                </c:pt>
                <c:pt idx="2">
                  <c:v>59.77</c:v>
                </c:pt>
                <c:pt idx="3">
                  <c:v>59.77</c:v>
                </c:pt>
                <c:pt idx="4">
                  <c:v>59.77</c:v>
                </c:pt>
                <c:pt idx="5">
                  <c:v>59.77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D6-400E-9907-97854FA55DE9}"/>
            </c:ext>
          </c:extLst>
        </c:ser>
        <c:ser>
          <c:idx val="3"/>
          <c:order val="3"/>
          <c:tx>
            <c:strRef>
              <c:f>'География ср. 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cat>
            <c:strRef>
              <c:f>'География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'География ср. 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D6-400E-9907-97854FA5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51520"/>
        <c:axId val="206253056"/>
      </c:lineChart>
      <c:catAx>
        <c:axId val="20625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253056"/>
        <c:crosses val="autoZero"/>
        <c:auto val="1"/>
        <c:lblAlgn val="ctr"/>
        <c:lblOffset val="100"/>
        <c:noMultiLvlLbl val="0"/>
      </c:catAx>
      <c:valAx>
        <c:axId val="206253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25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Информатика</a:t>
            </a:r>
            <a:r>
              <a:rPr lang="ru-RU" baseline="0"/>
              <a:t> - 2021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'Информатика и ИКТ диаграмма'!$D$1</c:f>
              <c:strCache>
                <c:ptCount val="1"/>
                <c:pt idx="0">
                  <c:v>Ниже порога до 40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'Информатика и ИКТ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'Информатика и ИКТ диаграмма'!$E$3:$E$11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B-4920-A5AD-6F0221B22E4B}"/>
            </c:ext>
          </c:extLst>
        </c:ser>
        <c:ser>
          <c:idx val="1"/>
          <c:order val="1"/>
          <c:tx>
            <c:strRef>
              <c:f>'Информатика и ИКТ диаграмма'!$F$1</c:f>
              <c:strCache>
                <c:ptCount val="1"/>
                <c:pt idx="0">
                  <c:v>от 40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'Информатика и ИКТ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'Информатика и ИКТ диаграмма'!$G$3:$G$11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</c:v>
                </c:pt>
                <c:pt idx="4">
                  <c:v>25</c:v>
                </c:pt>
                <c:pt idx="5">
                  <c:v>0</c:v>
                </c:pt>
                <c:pt idx="6">
                  <c:v>38.888888888888886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B-4920-A5AD-6F0221B22E4B}"/>
            </c:ext>
          </c:extLst>
        </c:ser>
        <c:ser>
          <c:idx val="2"/>
          <c:order val="2"/>
          <c:tx>
            <c:strRef>
              <c:f>'Информатика и ИКТ диаграмма'!$H$1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'Информатика и ИКТ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'Информатика и ИКТ диаграмма'!$I$3:$I$11</c:f>
              <c:numCache>
                <c:formatCode>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75</c:v>
                </c:pt>
                <c:pt idx="5">
                  <c:v>0</c:v>
                </c:pt>
                <c:pt idx="6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B-4920-A5AD-6F0221B22E4B}"/>
            </c:ext>
          </c:extLst>
        </c:ser>
        <c:ser>
          <c:idx val="3"/>
          <c:order val="3"/>
          <c:tx>
            <c:strRef>
              <c:f>'Информатика и ИКТ диаграмма'!$J$1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'Информатика и ИКТ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'Информатика и ИКТ диаграмма'!$K$3:$K$11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B-4920-A5AD-6F0221B22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286848"/>
        <c:axId val="206288384"/>
      </c:barChart>
      <c:catAx>
        <c:axId val="206286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288384"/>
        <c:crosses val="autoZero"/>
        <c:auto val="1"/>
        <c:lblAlgn val="ctr"/>
        <c:lblOffset val="100"/>
        <c:noMultiLvlLbl val="0"/>
      </c:catAx>
      <c:valAx>
        <c:axId val="20628838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628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Инофрматика - 2020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'Информатика и ИКТ ср. 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'Информатика и ИКТ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'Информатика и ИКТ ср. балл '!$B$2:$B$7</c:f>
              <c:numCache>
                <c:formatCode>General</c:formatCode>
                <c:ptCount val="6"/>
                <c:pt idx="0">
                  <c:v>0</c:v>
                </c:pt>
                <c:pt idx="1">
                  <c:v>73</c:v>
                </c:pt>
                <c:pt idx="2">
                  <c:v>50.5</c:v>
                </c:pt>
                <c:pt idx="3">
                  <c:v>63.9</c:v>
                </c:pt>
                <c:pt idx="4">
                  <c:v>67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484-AF8D-A9361191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248000"/>
        <c:axId val="205249536"/>
      </c:barChart>
      <c:lineChart>
        <c:grouping val="standard"/>
        <c:varyColors val="0"/>
        <c:ser>
          <c:idx val="1"/>
          <c:order val="1"/>
          <c:tx>
            <c:strRef>
              <c:f>'Информатика и ИКТ ср. 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A-4484-AF8D-A93611918E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A-4484-AF8D-A93611918E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A-4484-AF8D-A93611918E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A-4484-AF8D-A93611918E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A-4484-AF8D-A93611918E6B}"/>
                </c:ext>
              </c:extLst>
            </c:dLbl>
            <c:dLbl>
              <c:idx val="5"/>
              <c:layout>
                <c:manualLayout>
                  <c:x val="1.520292810739995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A-4484-AF8D-A93611918E6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'Информатика и ИКТ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'Информатика и ИКТ ср. балл '!$C$2:$C$7</c:f>
              <c:numCache>
                <c:formatCode>General</c:formatCode>
                <c:ptCount val="6"/>
                <c:pt idx="0">
                  <c:v>64.11</c:v>
                </c:pt>
                <c:pt idx="1">
                  <c:v>64.11</c:v>
                </c:pt>
                <c:pt idx="2">
                  <c:v>64.11</c:v>
                </c:pt>
                <c:pt idx="3">
                  <c:v>64.11</c:v>
                </c:pt>
                <c:pt idx="4">
                  <c:v>64.11</c:v>
                </c:pt>
                <c:pt idx="5">
                  <c:v>64.11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EA-4484-AF8D-A93611918E6B}"/>
            </c:ext>
          </c:extLst>
        </c:ser>
        <c:ser>
          <c:idx val="2"/>
          <c:order val="2"/>
          <c:tx>
            <c:strRef>
              <c:f>'Информатика и ИКТ ср. балл '!$D$1:$D$7</c:f>
              <c:strCache>
                <c:ptCount val="7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'Информатика и ИКТ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'Информатика и ИКТ ср. балл '!$D$2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EA-4484-AF8D-A93611918E6B}"/>
            </c:ext>
          </c:extLst>
        </c:ser>
        <c:ser>
          <c:idx val="3"/>
          <c:order val="3"/>
          <c:tx>
            <c:strRef>
              <c:f>'Информатика и ИКТ ср. 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cat>
            <c:strRef>
              <c:f>'Информатика и ИКТ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'Информатика и ИКТ ср. 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EA-4484-AF8D-A9361191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48000"/>
        <c:axId val="205249536"/>
      </c:lineChart>
      <c:catAx>
        <c:axId val="20524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249536"/>
        <c:crosses val="autoZero"/>
        <c:auto val="1"/>
        <c:lblAlgn val="ctr"/>
        <c:lblOffset val="100"/>
        <c:noMultiLvlLbl val="0"/>
      </c:catAx>
      <c:valAx>
        <c:axId val="205249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248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Английский язык - 2021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'Иностранный язык диаграмма'!$D$1</c:f>
              <c:strCache>
                <c:ptCount val="1"/>
                <c:pt idx="0">
                  <c:v>Ниже порога до 22 б</c:v>
                </c:pt>
              </c:strCache>
            </c:strRef>
          </c:tx>
          <c:invertIfNegative val="0"/>
          <c:cat>
            <c:strRef>
              <c:f>'Иностранный язык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'Иностранный язык диаграмма'!$E$3:$E$11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E-4011-AFFD-8B5B61427DD7}"/>
            </c:ext>
          </c:extLst>
        </c:ser>
        <c:ser>
          <c:idx val="1"/>
          <c:order val="1"/>
          <c:tx>
            <c:strRef>
              <c:f>'Иностранный язык диаграмма'!$F$1</c:f>
              <c:strCache>
                <c:ptCount val="1"/>
                <c:pt idx="0">
                  <c:v>от 22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'Иностранный язык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'Иностранный язык диаграмма'!$G$3:$G$11</c:f>
              <c:numCache>
                <c:formatCode>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28.571428571428573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E-4011-AFFD-8B5B61427DD7}"/>
            </c:ext>
          </c:extLst>
        </c:ser>
        <c:ser>
          <c:idx val="2"/>
          <c:order val="2"/>
          <c:tx>
            <c:strRef>
              <c:f>'Иностранный язык диаграмма'!$H$1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'Иностранный язык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'Иностранный язык диаграмма'!$I$3:$I$11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75</c:v>
                </c:pt>
                <c:pt idx="5">
                  <c:v>0</c:v>
                </c:pt>
                <c:pt idx="6">
                  <c:v>57.142857142857146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E-4011-AFFD-8B5B61427DD7}"/>
            </c:ext>
          </c:extLst>
        </c:ser>
        <c:ser>
          <c:idx val="3"/>
          <c:order val="3"/>
          <c:tx>
            <c:strRef>
              <c:f>'Иностранный язык диаграмма'!$J$1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'Иностранный язык диаграмма'!$A$3:$A$11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'Иностранный язык диаграмма'!$K$3:$K$11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14.285714285714286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E-4011-AFFD-8B5B61427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83"/>
        <c:axId val="206994432"/>
        <c:axId val="207004416"/>
      </c:barChart>
      <c:catAx>
        <c:axId val="20699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004416"/>
        <c:crosses val="autoZero"/>
        <c:auto val="1"/>
        <c:lblAlgn val="ctr"/>
        <c:lblOffset val="100"/>
        <c:noMultiLvlLbl val="0"/>
      </c:catAx>
      <c:valAx>
        <c:axId val="20700441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6994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Английский язык - 2020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'Иностранный язык ср.балл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BC-438F-A47B-C646A051EF79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C-438F-A47B-C646A051EF79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BC-438F-A47B-C646A051EF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'Иностранный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'Иностранный язык ср.балл '!$B$2:$B$7</c:f>
              <c:numCache>
                <c:formatCode>General</c:formatCode>
                <c:ptCount val="6"/>
                <c:pt idx="0">
                  <c:v>0</c:v>
                </c:pt>
                <c:pt idx="1">
                  <c:v>59</c:v>
                </c:pt>
                <c:pt idx="2">
                  <c:v>0</c:v>
                </c:pt>
                <c:pt idx="3">
                  <c:v>52</c:v>
                </c:pt>
                <c:pt idx="4">
                  <c:v>79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BC-438F-A47B-C646A051E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713984"/>
        <c:axId val="206715520"/>
      </c:barChart>
      <c:lineChart>
        <c:grouping val="standard"/>
        <c:varyColors val="0"/>
        <c:ser>
          <c:idx val="1"/>
          <c:order val="1"/>
          <c:tx>
            <c:strRef>
              <c:f>'Иностранный язык ср.балл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BC-438F-A47B-C646A051EF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C-438F-A47B-C646A051EF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BC-438F-A47B-C646A051EF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C-438F-A47B-C646A051EF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BC-438F-A47B-C646A051EF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'Иностранный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'Иностранный язык ср.балл '!$C$2:$C$7</c:f>
              <c:numCache>
                <c:formatCode>General</c:formatCode>
                <c:ptCount val="6"/>
                <c:pt idx="0">
                  <c:v>68.430000000000007</c:v>
                </c:pt>
                <c:pt idx="1">
                  <c:v>68.430000000000007</c:v>
                </c:pt>
                <c:pt idx="2">
                  <c:v>68.430000000000007</c:v>
                </c:pt>
                <c:pt idx="3">
                  <c:v>68.430000000000007</c:v>
                </c:pt>
                <c:pt idx="4">
                  <c:v>68.430000000000007</c:v>
                </c:pt>
                <c:pt idx="5">
                  <c:v>68.430000000000007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BC-438F-A47B-C646A051EF79}"/>
            </c:ext>
          </c:extLst>
        </c:ser>
        <c:ser>
          <c:idx val="2"/>
          <c:order val="2"/>
          <c:tx>
            <c:strRef>
              <c:f>'Иностранный язык ср.балл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'Иностранный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'Иностранный язык ср.балл '!$D$2:$D$7</c:f>
              <c:numCache>
                <c:formatCode>General</c:formatCode>
                <c:ptCount val="6"/>
                <c:pt idx="0">
                  <c:v>71.22</c:v>
                </c:pt>
                <c:pt idx="1">
                  <c:v>71.22</c:v>
                </c:pt>
                <c:pt idx="2">
                  <c:v>71.22</c:v>
                </c:pt>
                <c:pt idx="3">
                  <c:v>71.22</c:v>
                </c:pt>
                <c:pt idx="4">
                  <c:v>71.22</c:v>
                </c:pt>
                <c:pt idx="5">
                  <c:v>71.22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BC-438F-A47B-C646A051EF79}"/>
            </c:ext>
          </c:extLst>
        </c:ser>
        <c:ser>
          <c:idx val="3"/>
          <c:order val="3"/>
          <c:tx>
            <c:strRef>
              <c:f>'Иностранный язык ср.балл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cat>
            <c:strRef>
              <c:f>'Иностранный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'Иностранный язык ср.балл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BC-438F-A47B-C646A051E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3984"/>
        <c:axId val="206715520"/>
      </c:lineChart>
      <c:catAx>
        <c:axId val="20671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715520"/>
        <c:crosses val="autoZero"/>
        <c:auto val="1"/>
        <c:lblAlgn val="ctr"/>
        <c:lblOffset val="100"/>
        <c:noMultiLvlLbl val="0"/>
      </c:catAx>
      <c:valAx>
        <c:axId val="206715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71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Литература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'Литература диаграмма '!$A$3</c:f>
              <c:strCache>
                <c:ptCount val="1"/>
                <c:pt idx="0">
                  <c:v>ОУ №2</c:v>
                </c:pt>
              </c:strCache>
            </c:strRef>
          </c:tx>
          <c:invertIfNegative val="0"/>
          <c:cat>
            <c:strRef>
              <c:f>('Литература диаграмма '!$D$1,'Литература диаграмма '!$F$1,'Литература диаграмма '!$H$1,'Литература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('Литература диаграмма '!$E$3,'Литература диаграмма '!$G$3,'Литература диаграмма '!$I$3,'Литература диаграмма '!$K$3)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D-480E-8622-4EDA5FC87436}"/>
            </c:ext>
          </c:extLst>
        </c:ser>
        <c:ser>
          <c:idx val="1"/>
          <c:order val="1"/>
          <c:tx>
            <c:strRef>
              <c:f>'Литература диаграмма '!$A$4</c:f>
              <c:strCache>
                <c:ptCount val="1"/>
                <c:pt idx="0">
                  <c:v>ОУ №3</c:v>
                </c:pt>
              </c:strCache>
            </c:strRef>
          </c:tx>
          <c:invertIfNegative val="0"/>
          <c:cat>
            <c:strRef>
              <c:f>('Литература диаграмма '!$D$1,'Литература диаграмма '!$F$1,'Литература диаграмма '!$H$1,'Литература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('Литература диаграмма '!$E$4,'Литература диаграмма '!$G$4,'Литература диаграмма '!$I$4,'Литература диаграмма '!$K$4)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D-480E-8622-4EDA5FC87436}"/>
            </c:ext>
          </c:extLst>
        </c:ser>
        <c:ser>
          <c:idx val="2"/>
          <c:order val="2"/>
          <c:tx>
            <c:strRef>
              <c:f>'Литература диаграмма '!$A$5</c:f>
              <c:strCache>
                <c:ptCount val="1"/>
                <c:pt idx="0">
                  <c:v>ОУ №4</c:v>
                </c:pt>
              </c:strCache>
            </c:strRef>
          </c:tx>
          <c:invertIfNegative val="0"/>
          <c:cat>
            <c:strRef>
              <c:f>('Литература диаграмма '!$D$1,'Литература диаграмма '!$F$1,'Литература диаграмма '!$H$1,'Литература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('Литература диаграмма '!$E$5,'Литература диаграмма '!$G$5,'Литература диаграмма '!$I$5,'Литература диаграмма '!$K$5)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D-480E-8622-4EDA5FC87436}"/>
            </c:ext>
          </c:extLst>
        </c:ser>
        <c:ser>
          <c:idx val="3"/>
          <c:order val="3"/>
          <c:tx>
            <c:strRef>
              <c:f>'Литература диаграмма '!$A$6</c:f>
              <c:strCache>
                <c:ptCount val="1"/>
                <c:pt idx="0">
                  <c:v>ОУ №6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('Литература диаграмма '!$D$1,'Литература диаграмма '!$F$1,'Литература диаграмма '!$H$1,'Литература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('Литература диаграмма '!$E$6,'Литература диаграмма '!$G$6,'Литература диаграмма '!$I$6,'Литература диаграмма '!$K$6)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66.666666666666671</c:v>
                </c:pt>
                <c:pt idx="3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0D-480E-8622-4EDA5FC87436}"/>
            </c:ext>
          </c:extLst>
        </c:ser>
        <c:ser>
          <c:idx val="4"/>
          <c:order val="4"/>
          <c:tx>
            <c:strRef>
              <c:f>'Литература диаграмма '!$A$7</c:f>
              <c:strCache>
                <c:ptCount val="1"/>
                <c:pt idx="0">
                  <c:v>Оу №7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0.405813552640315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0D-480E-8622-4EDA5FC8743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('Литература диаграмма '!$D$1,'Литература диаграмма '!$F$1,'Литература диаграмма '!$H$1,'Литература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('Литература диаграмма '!$E$7,'Литература диаграмма '!$G$7,'Литература диаграмма '!$I$7,'Литература диаграмма '!$K$7)</c:f>
              <c:numCache>
                <c:formatCode>0.00</c:formatCode>
                <c:ptCount val="4"/>
                <c:pt idx="0">
                  <c:v>0</c:v>
                </c:pt>
                <c:pt idx="1">
                  <c:v>33.333333333333336</c:v>
                </c:pt>
                <c:pt idx="2">
                  <c:v>33.333333333333336</c:v>
                </c:pt>
                <c:pt idx="3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0D-480E-8622-4EDA5FC87436}"/>
            </c:ext>
          </c:extLst>
        </c:ser>
        <c:ser>
          <c:idx val="5"/>
          <c:order val="5"/>
          <c:tx>
            <c:strRef>
              <c:f>'Литература диаграмма '!$A$8</c:f>
              <c:strCache>
                <c:ptCount val="1"/>
                <c:pt idx="0">
                  <c:v>ВСОШ</c:v>
                </c:pt>
              </c:strCache>
            </c:strRef>
          </c:tx>
          <c:invertIfNegative val="0"/>
          <c:cat>
            <c:strRef>
              <c:f>('Литература диаграмма '!$D$1,'Литература диаграмма '!$F$1,'Литература диаграмма '!$H$1,'Литература диаграмма '!$J$1)</c:f>
              <c:strCache>
                <c:ptCount val="4"/>
                <c:pt idx="0">
                  <c:v>Ниже порога до 32 б</c:v>
                </c:pt>
                <c:pt idx="1">
                  <c:v>от 32 б до 60 б</c:v>
                </c:pt>
                <c:pt idx="2">
                  <c:v>от 61 б до 80 б</c:v>
                </c:pt>
                <c:pt idx="3">
                  <c:v>от 81 б до 100 б</c:v>
                </c:pt>
              </c:strCache>
            </c:strRef>
          </c:cat>
          <c:val>
            <c:numRef>
              <c:f>('Литература диаграмма '!$E$8,'Литература диаграмма '!$G$8,'Литература диаграмма '!$I$8,'Литература диаграмма '!$L$8,'Литература диаграмма '!$K$9,'Литература диаграмма '!$K$8,'Литература диаграмма '!$L$8,'Литература диаграмма '!$K$9)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33.333333333333336</c:v>
                </c:pt>
                <c:pt idx="5">
                  <c:v>0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D-480E-8622-4EDA5FC8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0"/>
        <c:axId val="205726848"/>
        <c:axId val="205728384"/>
      </c:barChart>
      <c:lineChart>
        <c:grouping val="standard"/>
        <c:varyColors val="0"/>
        <c:ser>
          <c:idx val="6"/>
          <c:order val="6"/>
          <c:tx>
            <c:strRef>
              <c:f>'Литература диаграмма '!$A$9</c:f>
              <c:strCache>
                <c:ptCount val="1"/>
                <c:pt idx="0">
                  <c:v>КГО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'Литература диаграмма '!$D$1:$K$1</c:f>
              <c:strCache>
                <c:ptCount val="7"/>
                <c:pt idx="0">
                  <c:v>Ниже порога до 32 б</c:v>
                </c:pt>
                <c:pt idx="2">
                  <c:v>от 32 б до 60 б</c:v>
                </c:pt>
                <c:pt idx="4">
                  <c:v>от 61 б до 80 б</c:v>
                </c:pt>
                <c:pt idx="6">
                  <c:v>от 81 б до 100 б</c:v>
                </c:pt>
              </c:strCache>
            </c:strRef>
          </c:cat>
          <c:val>
            <c:numRef>
              <c:f>('Литература диаграмма '!$E$9,'Литература диаграмма '!$G$9,'Литература диаграмма '!$I$9,'Литература диаграмма '!$K$9)</c:f>
              <c:numCache>
                <c:formatCode>0.00</c:formatCode>
                <c:ptCount val="4"/>
                <c:pt idx="0">
                  <c:v>0</c:v>
                </c:pt>
                <c:pt idx="1">
                  <c:v>16.666666666666668</c:v>
                </c:pt>
                <c:pt idx="2">
                  <c:v>50</c:v>
                </c:pt>
                <c:pt idx="3">
                  <c:v>33.333333333333336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0D-480E-8622-4EDA5FC8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26848"/>
        <c:axId val="205728384"/>
      </c:lineChart>
      <c:catAx>
        <c:axId val="205726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728384"/>
        <c:crosses val="autoZero"/>
        <c:auto val="1"/>
        <c:lblAlgn val="ctr"/>
        <c:lblOffset val="100"/>
        <c:noMultiLvlLbl val="0"/>
      </c:catAx>
      <c:valAx>
        <c:axId val="20572838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7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Литература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'Литература диаграмма '!$D$1</c:f>
              <c:strCache>
                <c:ptCount val="1"/>
                <c:pt idx="0">
                  <c:v>Ниже порога до 32 б</c:v>
                </c:pt>
              </c:strCache>
            </c:strRef>
          </c:tx>
          <c:invertIfNegative val="0"/>
          <c:cat>
            <c:strRef>
              <c:f>'Литература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'Литература диаграмма '!$E$3:$E$11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6BB-8112-6695F68ADB6F}"/>
            </c:ext>
          </c:extLst>
        </c:ser>
        <c:ser>
          <c:idx val="1"/>
          <c:order val="1"/>
          <c:tx>
            <c:strRef>
              <c:f>'Литература диаграмма '!$F$1</c:f>
              <c:strCache>
                <c:ptCount val="1"/>
                <c:pt idx="0">
                  <c:v>от 32 б до 60 б</c:v>
                </c:pt>
              </c:strCache>
            </c:strRef>
          </c:tx>
          <c:invertIfNegative val="0"/>
          <c:cat>
            <c:strRef>
              <c:f>'Литература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'Литература диаграмма '!$G$3:$G$11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33.333333333333336</c:v>
                </c:pt>
                <c:pt idx="5">
                  <c:v>0</c:v>
                </c:pt>
                <c:pt idx="6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3-46BB-8112-6695F68ADB6F}"/>
            </c:ext>
          </c:extLst>
        </c:ser>
        <c:ser>
          <c:idx val="2"/>
          <c:order val="2"/>
          <c:tx>
            <c:strRef>
              <c:f>'Литература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'Литература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'Литература диаграмма '!$I$3:$I$11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66.666666666666671</c:v>
                </c:pt>
                <c:pt idx="4">
                  <c:v>33.333333333333336</c:v>
                </c:pt>
                <c:pt idx="5">
                  <c:v>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3-46BB-8112-6695F68ADB6F}"/>
            </c:ext>
          </c:extLst>
        </c:ser>
        <c:ser>
          <c:idx val="3"/>
          <c:order val="3"/>
          <c:tx>
            <c:strRef>
              <c:f>'Литература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cat>
            <c:strRef>
              <c:f>'Литература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'Литература диаграмма '!$K$3:$K$11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0</c:v>
                </c:pt>
                <c:pt idx="6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B3-46BB-8112-6695F68AD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751808"/>
        <c:axId val="205753344"/>
      </c:barChart>
      <c:catAx>
        <c:axId val="20575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753344"/>
        <c:crosses val="autoZero"/>
        <c:auto val="1"/>
        <c:lblAlgn val="ctr"/>
        <c:lblOffset val="100"/>
        <c:noMultiLvlLbl val="0"/>
      </c:catAx>
      <c:valAx>
        <c:axId val="20575334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751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Литература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'Литература ср. 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'Литература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'Литература ср. балл '!$B$2:$B$7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83.33</c:v>
                </c:pt>
                <c:pt idx="4">
                  <c:v>70.33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0-4C28-85DB-ED613A35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588544"/>
        <c:axId val="206610816"/>
      </c:barChart>
      <c:lineChart>
        <c:grouping val="standard"/>
        <c:varyColors val="0"/>
        <c:ser>
          <c:idx val="1"/>
          <c:order val="1"/>
          <c:tx>
            <c:strRef>
              <c:f>'Литература ср. 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'Литература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'Литература ср. балл '!$C$2:$C$7</c:f>
              <c:numCache>
                <c:formatCode>General</c:formatCode>
                <c:ptCount val="6"/>
                <c:pt idx="0">
                  <c:v>76.83</c:v>
                </c:pt>
                <c:pt idx="1">
                  <c:v>76.83</c:v>
                </c:pt>
                <c:pt idx="2">
                  <c:v>76.83</c:v>
                </c:pt>
                <c:pt idx="3">
                  <c:v>76.83</c:v>
                </c:pt>
                <c:pt idx="4">
                  <c:v>76.83</c:v>
                </c:pt>
                <c:pt idx="5">
                  <c:v>76.83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0-4C28-85DB-ED613A35009B}"/>
            </c:ext>
          </c:extLst>
        </c:ser>
        <c:ser>
          <c:idx val="2"/>
          <c:order val="2"/>
          <c:tx>
            <c:strRef>
              <c:f>'Литература ср. 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'Литература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'Литература ср. балл '!$D$2:$D$7</c:f>
              <c:numCache>
                <c:formatCode>General</c:formatCode>
                <c:ptCount val="6"/>
                <c:pt idx="0">
                  <c:v>70.06</c:v>
                </c:pt>
                <c:pt idx="1">
                  <c:v>70.06</c:v>
                </c:pt>
                <c:pt idx="2">
                  <c:v>70.06</c:v>
                </c:pt>
                <c:pt idx="3">
                  <c:v>70.06</c:v>
                </c:pt>
                <c:pt idx="4">
                  <c:v>70.06</c:v>
                </c:pt>
                <c:pt idx="5">
                  <c:v>70.06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0-4C28-85DB-ED613A35009B}"/>
            </c:ext>
          </c:extLst>
        </c:ser>
        <c:ser>
          <c:idx val="3"/>
          <c:order val="3"/>
          <c:tx>
            <c:strRef>
              <c:f>'Литература ср. балл '!$E$1</c:f>
              <c:strCache>
                <c:ptCount val="1"/>
                <c:pt idx="0">
                  <c:v>РФ</c:v>
                </c:pt>
              </c:strCache>
            </c:strRef>
          </c:tx>
          <c:marker>
            <c:symbol val="none"/>
          </c:marker>
          <c:cat>
            <c:strRef>
              <c:f>'Литература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'Литература ср. балл 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0-4C28-85DB-ED613A35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88544"/>
        <c:axId val="206610816"/>
      </c:lineChart>
      <c:catAx>
        <c:axId val="20658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610816"/>
        <c:crosses val="autoZero"/>
        <c:auto val="1"/>
        <c:lblAlgn val="ctr"/>
        <c:lblOffset val="100"/>
        <c:noMultiLvlLbl val="0"/>
      </c:catAx>
      <c:valAx>
        <c:axId val="206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588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 ЕГЭ КГО</a:t>
            </a:r>
          </a:p>
        </c:rich>
      </c:tx>
      <c:layout>
        <c:manualLayout>
          <c:xMode val="edge"/>
          <c:yMode val="edge"/>
          <c:x val="0.36285847800182347"/>
          <c:y val="2.3494856877163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'Русский язык диаграмма '!$D$1</c:f>
              <c:strCache>
                <c:ptCount val="1"/>
                <c:pt idx="0">
                  <c:v>Ниже порога до 36 б</c:v>
                </c:pt>
              </c:strCache>
            </c:strRef>
          </c:tx>
          <c:invertIfNegative val="0"/>
          <c:cat>
            <c:strRef>
              <c:f>('Русский язык диаграмма '!$A$3:$A$9,'Русский язык диаграмма '!$A$10:$A$11)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('Русский язык диаграмма '!$E$3:$E$9,'Русский язык диаграмма '!$E$10:$E$11)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1.7857142857142858</c:v>
                </c:pt>
                <c:pt idx="4">
                  <c:v>0</c:v>
                </c:pt>
                <c:pt idx="5">
                  <c:v>0</c:v>
                </c:pt>
                <c:pt idx="6">
                  <c:v>0.7407407407407407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B-4F1D-A0CB-40952743C157}"/>
            </c:ext>
          </c:extLst>
        </c:ser>
        <c:ser>
          <c:idx val="1"/>
          <c:order val="1"/>
          <c:tx>
            <c:strRef>
              <c:f>'Русский язык диаграмма '!$F$1</c:f>
              <c:strCache>
                <c:ptCount val="1"/>
                <c:pt idx="0">
                  <c:v>от 36 б до 60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('Русский язык диаграмма '!$A$3:$A$9,'Русский язык диаграмма '!$A$10:$A$11)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('Русский язык диаграмма '!$G$3:$G$9,'Русский язык диаграмма '!$G$10:$G$11)</c:f>
              <c:numCache>
                <c:formatCode>0.00</c:formatCode>
                <c:ptCount val="9"/>
                <c:pt idx="0">
                  <c:v>25</c:v>
                </c:pt>
                <c:pt idx="1">
                  <c:v>44.444444444444443</c:v>
                </c:pt>
                <c:pt idx="2">
                  <c:v>5.2631578947368425</c:v>
                </c:pt>
                <c:pt idx="3">
                  <c:v>10.714285714285715</c:v>
                </c:pt>
                <c:pt idx="4">
                  <c:v>2.4390243902439024</c:v>
                </c:pt>
                <c:pt idx="5">
                  <c:v>33.333333333333336</c:v>
                </c:pt>
                <c:pt idx="6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B-4F1D-A0CB-40952743C157}"/>
            </c:ext>
          </c:extLst>
        </c:ser>
        <c:ser>
          <c:idx val="2"/>
          <c:order val="2"/>
          <c:tx>
            <c:strRef>
              <c:f>'Русский язык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('Русский язык диаграмма '!$A$3:$A$9,'Русский язык диаграмма '!$A$10:$A$11)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('Русский язык диаграмма '!$I$3:$I$9,'Русский язык диаграмма '!$I$10:$I$11)</c:f>
              <c:numCache>
                <c:formatCode>0.00</c:formatCode>
                <c:ptCount val="9"/>
                <c:pt idx="0">
                  <c:v>75</c:v>
                </c:pt>
                <c:pt idx="1">
                  <c:v>11.111111111111111</c:v>
                </c:pt>
                <c:pt idx="2">
                  <c:v>52.631578947368425</c:v>
                </c:pt>
                <c:pt idx="3">
                  <c:v>60.714285714285715</c:v>
                </c:pt>
                <c:pt idx="4">
                  <c:v>58.536585365853654</c:v>
                </c:pt>
                <c:pt idx="5">
                  <c:v>50</c:v>
                </c:pt>
                <c:pt idx="6">
                  <c:v>55.55555555555555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B-4F1D-A0CB-40952743C157}"/>
            </c:ext>
          </c:extLst>
        </c:ser>
        <c:ser>
          <c:idx val="3"/>
          <c:order val="3"/>
          <c:tx>
            <c:strRef>
              <c:f>'Русский язык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('Русский язык диаграмма '!$A$3:$A$9,'Русский язык диаграмма '!$A$10:$A$11)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('Русский язык диаграмма '!$K$3:$K$9,'Русский язык диаграмма '!$K$10:$K$11)</c:f>
              <c:numCache>
                <c:formatCode>0.00</c:formatCode>
                <c:ptCount val="9"/>
                <c:pt idx="0">
                  <c:v>0</c:v>
                </c:pt>
                <c:pt idx="1">
                  <c:v>44.444444444444443</c:v>
                </c:pt>
                <c:pt idx="2">
                  <c:v>42.10526315789474</c:v>
                </c:pt>
                <c:pt idx="3">
                  <c:v>26.785714285714288</c:v>
                </c:pt>
                <c:pt idx="4">
                  <c:v>39.024390243902438</c:v>
                </c:pt>
                <c:pt idx="5">
                  <c:v>16.666666666666668</c:v>
                </c:pt>
                <c:pt idx="6">
                  <c:v>32.592592592592588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0B-4F1D-A0CB-40952743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360320"/>
        <c:axId val="204374400"/>
      </c:barChart>
      <c:catAx>
        <c:axId val="2043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374400"/>
        <c:crosses val="autoZero"/>
        <c:auto val="1"/>
        <c:lblAlgn val="ctr"/>
        <c:lblOffset val="100"/>
        <c:noMultiLvlLbl val="0"/>
      </c:catAx>
      <c:valAx>
        <c:axId val="2043744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4360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Математика ГВЭ - 11 2021 </a:t>
            </a:r>
          </a:p>
        </c:rich>
      </c:tx>
      <c:layout>
        <c:manualLayout>
          <c:xMode val="edge"/>
          <c:yMode val="edge"/>
          <c:x val="0.16448200379237685"/>
          <c:y val="3.71660859465737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'ГВЭ Мат. Рус. '!$K$3</c:f>
              <c:strCache>
                <c:ptCount val="1"/>
                <c:pt idx="0">
                  <c:v>Средний балл</c:v>
                </c:pt>
              </c:strCache>
            </c:strRef>
          </c:tx>
          <c:invertIfNegative val="0"/>
          <c:dLbls>
            <c:dLbl>
              <c:idx val="8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39-4A20-B826-63E83B5151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Мат. Рус. '!$A$4:$A$12</c:f>
              <c:strCache>
                <c:ptCount val="9"/>
                <c:pt idx="2">
                  <c:v>СОШ №2</c:v>
                </c:pt>
                <c:pt idx="3">
                  <c:v>СОШ №3</c:v>
                </c:pt>
                <c:pt idx="4">
                  <c:v>К.Н. Новикова</c:v>
                </c:pt>
                <c:pt idx="5">
                  <c:v>Лицей</c:v>
                </c:pt>
                <c:pt idx="6">
                  <c:v>СОШ №7</c:v>
                </c:pt>
                <c:pt idx="7">
                  <c:v>ВСОШ</c:v>
                </c:pt>
                <c:pt idx="8">
                  <c:v>КГО</c:v>
                </c:pt>
              </c:strCache>
            </c:strRef>
          </c:cat>
          <c:val>
            <c:numRef>
              <c:f>'ГВЭ Мат. Рус. '!$K$4:$K$12</c:f>
              <c:numCache>
                <c:formatCode>General</c:formatCode>
                <c:ptCount val="9"/>
                <c:pt idx="2">
                  <c:v>4</c:v>
                </c:pt>
                <c:pt idx="3">
                  <c:v>3.29</c:v>
                </c:pt>
                <c:pt idx="4">
                  <c:v>0</c:v>
                </c:pt>
                <c:pt idx="5">
                  <c:v>4.5</c:v>
                </c:pt>
                <c:pt idx="6">
                  <c:v>4</c:v>
                </c:pt>
                <c:pt idx="7">
                  <c:v>0</c:v>
                </c:pt>
                <c:pt idx="8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9-4A20-B826-63E83B515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37664"/>
        <c:axId val="207539200"/>
      </c:barChart>
      <c:catAx>
        <c:axId val="20753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539200"/>
        <c:crosses val="autoZero"/>
        <c:auto val="1"/>
        <c:lblAlgn val="ctr"/>
        <c:lblOffset val="100"/>
        <c:noMultiLvlLbl val="0"/>
      </c:catAx>
      <c:valAx>
        <c:axId val="2075392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0753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Русский</a:t>
            </a:r>
            <a:r>
              <a:rPr lang="ru-RU" baseline="0"/>
              <a:t> язык ГВЭ - 11 2021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'ГВЭ Мат. Рус. '!$K$16</c:f>
              <c:strCache>
                <c:ptCount val="1"/>
                <c:pt idx="0">
                  <c:v>Средний балл</c:v>
                </c:pt>
              </c:strCache>
            </c:strRef>
          </c:tx>
          <c:invertIfNegative val="0"/>
          <c:dLbls>
            <c:dLbl>
              <c:idx val="8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54-4A8B-B5D5-D1522C1E05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Мат. Рус. '!$A$17:$A$25</c:f>
              <c:strCache>
                <c:ptCount val="9"/>
                <c:pt idx="2">
                  <c:v>СОШ №2</c:v>
                </c:pt>
                <c:pt idx="3">
                  <c:v>СОШ №3</c:v>
                </c:pt>
                <c:pt idx="4">
                  <c:v>К.Н. Новикова</c:v>
                </c:pt>
                <c:pt idx="5">
                  <c:v>Лицей</c:v>
                </c:pt>
                <c:pt idx="6">
                  <c:v>СОШ №7</c:v>
                </c:pt>
                <c:pt idx="7">
                  <c:v>ВСОШ</c:v>
                </c:pt>
                <c:pt idx="8">
                  <c:v>КГО</c:v>
                </c:pt>
              </c:strCache>
            </c:strRef>
          </c:cat>
          <c:val>
            <c:numRef>
              <c:f>'ГВЭ Мат. Рус. '!$K$17:$K$25</c:f>
              <c:numCache>
                <c:formatCode>General</c:formatCode>
                <c:ptCount val="9"/>
                <c:pt idx="2">
                  <c:v>4</c:v>
                </c:pt>
                <c:pt idx="3">
                  <c:v>3.43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4-4A8B-B5D5-D1522C1E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77088"/>
        <c:axId val="207578624"/>
      </c:barChart>
      <c:catAx>
        <c:axId val="20757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578624"/>
        <c:crosses val="autoZero"/>
        <c:auto val="1"/>
        <c:lblAlgn val="ctr"/>
        <c:lblOffset val="100"/>
        <c:noMultiLvlLbl val="0"/>
      </c:catAx>
      <c:valAx>
        <c:axId val="20757862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0757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Апелляции</a:t>
            </a:r>
            <a:r>
              <a:rPr lang="ru-RU" baseline="0"/>
              <a:t> 2021</a:t>
            </a:r>
            <a:endParaRPr lang="ru-RU"/>
          </a:p>
        </c:rich>
      </c:tx>
      <c:layout>
        <c:manualLayout>
          <c:xMode val="edge"/>
          <c:yMode val="edge"/>
          <c:x val="0.34822838090120622"/>
          <c:y val="1.76991150442477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Апелляции!$C$5</c:f>
              <c:strCache>
                <c:ptCount val="1"/>
                <c:pt idx="0">
                  <c:v>Математика
 профильная</c:v>
                </c:pt>
              </c:strCache>
            </c:strRef>
          </c:tx>
          <c:invertIfNegative val="0"/>
          <c:cat>
            <c:strRef>
              <c:f>Апелляции!$B$6:$B$9</c:f>
              <c:strCache>
                <c:ptCount val="4"/>
                <c:pt idx="0">
                  <c:v>МОУ Лицей № 6</c:v>
                </c:pt>
                <c:pt idx="1">
                  <c:v>МОУ СОШим. К.Н. Новикова</c:v>
                </c:pt>
                <c:pt idx="2">
                  <c:v>Всего</c:v>
                </c:pt>
                <c:pt idx="3">
                  <c:v>Удовлетворено:</c:v>
                </c:pt>
              </c:strCache>
            </c:strRef>
          </c:cat>
          <c:val>
            <c:numRef>
              <c:f>Апелляции!$C$6:$C$9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0-41C8-BB99-06F196DCF171}"/>
            </c:ext>
          </c:extLst>
        </c:ser>
        <c:ser>
          <c:idx val="1"/>
          <c:order val="1"/>
          <c:tx>
            <c:strRef>
              <c:f>Апелляции!$D$5</c:f>
              <c:strCache>
                <c:ptCount val="1"/>
                <c:pt idx="0">
                  <c:v>История </c:v>
                </c:pt>
              </c:strCache>
            </c:strRef>
          </c:tx>
          <c:invertIfNegative val="0"/>
          <c:cat>
            <c:strRef>
              <c:f>Апелляции!$B$6:$B$9</c:f>
              <c:strCache>
                <c:ptCount val="4"/>
                <c:pt idx="0">
                  <c:v>МОУ Лицей № 6</c:v>
                </c:pt>
                <c:pt idx="1">
                  <c:v>МОУ СОШим. К.Н. Новикова</c:v>
                </c:pt>
                <c:pt idx="2">
                  <c:v>Всего</c:v>
                </c:pt>
                <c:pt idx="3">
                  <c:v>Удовлетворено:</c:v>
                </c:pt>
              </c:strCache>
            </c:strRef>
          </c:cat>
          <c:val>
            <c:numRef>
              <c:f>Апелляции!$D$6:$D$9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0-41C8-BB99-06F196DCF171}"/>
            </c:ext>
          </c:extLst>
        </c:ser>
        <c:ser>
          <c:idx val="2"/>
          <c:order val="2"/>
          <c:tx>
            <c:strRef>
              <c:f>Апелляции!$E$5</c:f>
              <c:strCache>
                <c:ptCount val="1"/>
              </c:strCache>
            </c:strRef>
          </c:tx>
          <c:invertIfNegative val="0"/>
          <c:cat>
            <c:strRef>
              <c:f>Апелляции!$B$6:$B$9</c:f>
              <c:strCache>
                <c:ptCount val="4"/>
                <c:pt idx="0">
                  <c:v>МОУ Лицей № 6</c:v>
                </c:pt>
                <c:pt idx="1">
                  <c:v>МОУ СОШим. К.Н. Новикова</c:v>
                </c:pt>
                <c:pt idx="2">
                  <c:v>Всего</c:v>
                </c:pt>
                <c:pt idx="3">
                  <c:v>Удовлетворено:</c:v>
                </c:pt>
              </c:strCache>
            </c:strRef>
          </c:cat>
          <c:val>
            <c:numRef>
              <c:f>Апелляции!$E$6:$E$9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C80-41C8-BB99-06F196DCF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02016"/>
        <c:axId val="207307904"/>
      </c:barChart>
      <c:catAx>
        <c:axId val="20730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307904"/>
        <c:crosses val="autoZero"/>
        <c:auto val="1"/>
        <c:lblAlgn val="ctr"/>
        <c:lblOffset val="100"/>
        <c:noMultiLvlLbl val="0"/>
      </c:catAx>
      <c:valAx>
        <c:axId val="207307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апелляций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7302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 ЕГЭ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'Русский язык ср.балл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'Русский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'Русский язык ср.балл '!$B$2:$B$7</c:f>
              <c:numCache>
                <c:formatCode>General</c:formatCode>
                <c:ptCount val="6"/>
                <c:pt idx="0">
                  <c:v>65.75</c:v>
                </c:pt>
                <c:pt idx="1">
                  <c:v>71.22</c:v>
                </c:pt>
                <c:pt idx="2">
                  <c:v>78.63</c:v>
                </c:pt>
                <c:pt idx="3">
                  <c:v>73.89</c:v>
                </c:pt>
                <c:pt idx="4">
                  <c:v>77.78</c:v>
                </c:pt>
                <c:pt idx="5">
                  <c:v>65.17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8-4600-AE75-F58EC04609EE}"/>
            </c:ext>
          </c:extLst>
        </c:ser>
        <c:ser>
          <c:idx val="3"/>
          <c:order val="3"/>
          <c:tx>
            <c:strRef>
              <c:f>'Русский язык ср.балл '!$E$1</c:f>
              <c:strCache>
                <c:ptCount val="1"/>
                <c:pt idx="0">
                  <c:v>РФ</c:v>
                </c:pt>
              </c:strCache>
            </c:strRef>
          </c:tx>
          <c:invertIfNegative val="0"/>
          <c:cat>
            <c:strRef>
              <c:f>'Русский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'Русский язык ср.балл '!$E$2:$E$7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6F8-4600-AE75-F58EC046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264000"/>
        <c:axId val="203265536"/>
      </c:barChart>
      <c:lineChart>
        <c:grouping val="standard"/>
        <c:varyColors val="0"/>
        <c:ser>
          <c:idx val="1"/>
          <c:order val="1"/>
          <c:tx>
            <c:strRef>
              <c:f>'Русский язык ср.балл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'Русский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'Русский язык ср.балл '!$C$2:$C$7</c:f>
              <c:numCache>
                <c:formatCode>General</c:formatCode>
                <c:ptCount val="6"/>
                <c:pt idx="0">
                  <c:v>74.930000000000007</c:v>
                </c:pt>
                <c:pt idx="1">
                  <c:v>74.930000000000007</c:v>
                </c:pt>
                <c:pt idx="2">
                  <c:v>74.930000000000007</c:v>
                </c:pt>
                <c:pt idx="3">
                  <c:v>74.930000000000007</c:v>
                </c:pt>
                <c:pt idx="4">
                  <c:v>74.930000000000007</c:v>
                </c:pt>
                <c:pt idx="5">
                  <c:v>74.930000000000007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8-4600-AE75-F58EC04609EE}"/>
            </c:ext>
          </c:extLst>
        </c:ser>
        <c:ser>
          <c:idx val="2"/>
          <c:order val="2"/>
          <c:tx>
            <c:strRef>
              <c:f>'Русский язык ср.балл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'Русский язык ср.балл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'Русский язык ср.балл '!$D$2:$D$7</c:f>
              <c:numCache>
                <c:formatCode>General</c:formatCode>
                <c:ptCount val="6"/>
                <c:pt idx="0">
                  <c:v>72.12</c:v>
                </c:pt>
                <c:pt idx="1">
                  <c:v>72.12</c:v>
                </c:pt>
                <c:pt idx="2">
                  <c:v>72.12</c:v>
                </c:pt>
                <c:pt idx="3">
                  <c:v>72.12</c:v>
                </c:pt>
                <c:pt idx="4">
                  <c:v>72.12</c:v>
                </c:pt>
                <c:pt idx="5">
                  <c:v>72.12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8-4600-AE75-F58EC046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64000"/>
        <c:axId val="203265536"/>
      </c:lineChart>
      <c:catAx>
        <c:axId val="20326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265536"/>
        <c:crosses val="autoZero"/>
        <c:auto val="1"/>
        <c:lblAlgn val="ctr"/>
        <c:lblOffset val="100"/>
        <c:noMultiLvlLbl val="0"/>
      </c:catAx>
      <c:valAx>
        <c:axId val="203265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3264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Профильная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'Математика П диаграмма '!$D$1</c:f>
              <c:strCache>
                <c:ptCount val="1"/>
                <c:pt idx="0">
                  <c:v>Ниже порога до 27 б</c:v>
                </c:pt>
              </c:strCache>
            </c:strRef>
          </c:tx>
          <c:invertIfNegative val="0"/>
          <c:cat>
            <c:strRef>
              <c:f>'Математика П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'Математика П диаграмма '!$E$3:$E$11</c:f>
              <c:numCache>
                <c:formatCode>0.00</c:formatCode>
                <c:ptCount val="9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3.225806451612903</c:v>
                </c:pt>
                <c:pt idx="4">
                  <c:v>0</c:v>
                </c:pt>
                <c:pt idx="5">
                  <c:v>0</c:v>
                </c:pt>
                <c:pt idx="6">
                  <c:v>2.2988505747126435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C-4D38-836F-E216D4DA2DE5}"/>
            </c:ext>
          </c:extLst>
        </c:ser>
        <c:ser>
          <c:idx val="1"/>
          <c:order val="1"/>
          <c:tx>
            <c:strRef>
              <c:f>'Математика П диаграмма '!$F$1</c:f>
              <c:strCache>
                <c:ptCount val="1"/>
                <c:pt idx="0">
                  <c:v>от 27 б до 60 б</c:v>
                </c:pt>
              </c:strCache>
            </c:strRef>
          </c:tx>
          <c:invertIfNegative val="0"/>
          <c:cat>
            <c:strRef>
              <c:f>'Математика П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'Математика П диаграмма '!$G$3:$G$11</c:f>
              <c:numCache>
                <c:formatCode>0.00</c:formatCode>
                <c:ptCount val="9"/>
                <c:pt idx="0">
                  <c:v>66.666666666666671</c:v>
                </c:pt>
                <c:pt idx="1">
                  <c:v>0</c:v>
                </c:pt>
                <c:pt idx="2">
                  <c:v>50</c:v>
                </c:pt>
                <c:pt idx="3">
                  <c:v>35.483870967741936</c:v>
                </c:pt>
                <c:pt idx="4">
                  <c:v>17.647058823529413</c:v>
                </c:pt>
                <c:pt idx="5">
                  <c:v>100</c:v>
                </c:pt>
                <c:pt idx="6">
                  <c:v>31.034482758620687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C-4D38-836F-E216D4DA2DE5}"/>
            </c:ext>
          </c:extLst>
        </c:ser>
        <c:ser>
          <c:idx val="2"/>
          <c:order val="2"/>
          <c:tx>
            <c:strRef>
              <c:f>'Математика П диаграмма '!$H$1</c:f>
              <c:strCache>
                <c:ptCount val="1"/>
                <c:pt idx="0">
                  <c:v>от 61 б до 80 б</c:v>
                </c:pt>
              </c:strCache>
            </c:strRef>
          </c:tx>
          <c:invertIfNegative val="0"/>
          <c:cat>
            <c:strRef>
              <c:f>'Математика П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'Математика П диаграмма '!$I$3:$I$11</c:f>
              <c:numCache>
                <c:formatCode>0.00</c:formatCode>
                <c:ptCount val="9"/>
                <c:pt idx="0">
                  <c:v>33.333333333333336</c:v>
                </c:pt>
                <c:pt idx="1">
                  <c:v>40</c:v>
                </c:pt>
                <c:pt idx="2">
                  <c:v>50</c:v>
                </c:pt>
                <c:pt idx="3">
                  <c:v>54.838709677419352</c:v>
                </c:pt>
                <c:pt idx="4">
                  <c:v>41.176470588235297</c:v>
                </c:pt>
                <c:pt idx="5">
                  <c:v>0</c:v>
                </c:pt>
                <c:pt idx="6">
                  <c:v>45.977011494252871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C-4D38-836F-E216D4DA2DE5}"/>
            </c:ext>
          </c:extLst>
        </c:ser>
        <c:ser>
          <c:idx val="3"/>
          <c:order val="3"/>
          <c:tx>
            <c:strRef>
              <c:f>'Математика П диаграмма '!$J$1</c:f>
              <c:strCache>
                <c:ptCount val="1"/>
                <c:pt idx="0">
                  <c:v>от 81 б до 100 б</c:v>
                </c:pt>
              </c:strCache>
            </c:strRef>
          </c:tx>
          <c:invertIfNegative val="0"/>
          <c:cat>
            <c:strRef>
              <c:f>'Математика П диаграмма '!$A$3:$A$11</c:f>
              <c:strCache>
                <c:ptCount val="9"/>
                <c:pt idx="0">
                  <c:v>ОУ №2</c:v>
                </c:pt>
                <c:pt idx="1">
                  <c:v>ОУ №3</c:v>
                </c:pt>
                <c:pt idx="2">
                  <c:v>ОУ №4</c:v>
                </c:pt>
                <c:pt idx="3">
                  <c:v>ОУ №6</c:v>
                </c:pt>
                <c:pt idx="4">
                  <c:v>Оу №7</c:v>
                </c:pt>
                <c:pt idx="5">
                  <c:v>ВСОШ</c:v>
                </c:pt>
                <c:pt idx="6">
                  <c:v>КГО</c:v>
                </c:pt>
                <c:pt idx="7">
                  <c:v>СО</c:v>
                </c:pt>
                <c:pt idx="8">
                  <c:v>РФ</c:v>
                </c:pt>
              </c:strCache>
            </c:strRef>
          </c:cat>
          <c:val>
            <c:numRef>
              <c:f>'Математика П диаграмма '!$K$3:$K$11</c:f>
              <c:numCache>
                <c:formatCode>0.00</c:formatCode>
                <c:ptCount val="9"/>
                <c:pt idx="0">
                  <c:v>0</c:v>
                </c:pt>
                <c:pt idx="1">
                  <c:v>40</c:v>
                </c:pt>
                <c:pt idx="2">
                  <c:v>0</c:v>
                </c:pt>
                <c:pt idx="3">
                  <c:v>6.4516129032258061</c:v>
                </c:pt>
                <c:pt idx="4">
                  <c:v>41.176470588235297</c:v>
                </c:pt>
                <c:pt idx="5">
                  <c:v>0</c:v>
                </c:pt>
                <c:pt idx="6">
                  <c:v>20.689655172413794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C-4D38-836F-E216D4DA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599296"/>
        <c:axId val="204600832"/>
      </c:barChart>
      <c:catAx>
        <c:axId val="20459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600832"/>
        <c:crosses val="autoZero"/>
        <c:auto val="1"/>
        <c:lblAlgn val="ctr"/>
        <c:lblOffset val="100"/>
        <c:noMultiLvlLbl val="0"/>
      </c:catAx>
      <c:valAx>
        <c:axId val="204600832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crossAx val="204599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Профильная 2021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'Математика П ср. балл '!$B$1</c:f>
              <c:strCache>
                <c:ptCount val="1"/>
                <c:pt idx="0">
                  <c:v>Средний тестовый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'Математика П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П ср. балл '!$B$2:$B$7</c:f>
              <c:numCache>
                <c:formatCode>General</c:formatCode>
                <c:ptCount val="6"/>
                <c:pt idx="0">
                  <c:v>50.67</c:v>
                </c:pt>
                <c:pt idx="1">
                  <c:v>67</c:v>
                </c:pt>
                <c:pt idx="2">
                  <c:v>58.33</c:v>
                </c:pt>
                <c:pt idx="3">
                  <c:v>59.1</c:v>
                </c:pt>
                <c:pt idx="4">
                  <c:v>73.819999999999993</c:v>
                </c:pt>
                <c:pt idx="5">
                  <c:v>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9-435B-BD3A-CE228AA108C4}"/>
            </c:ext>
          </c:extLst>
        </c:ser>
        <c:ser>
          <c:idx val="3"/>
          <c:order val="3"/>
          <c:tx>
            <c:strRef>
              <c:f>'Математика П ср. балл '!$E$1</c:f>
              <c:strCache>
                <c:ptCount val="1"/>
                <c:pt idx="0">
                  <c:v>РФ</c:v>
                </c:pt>
              </c:strCache>
            </c:strRef>
          </c:tx>
          <c:invertIfNegative val="0"/>
          <c:cat>
            <c:strRef>
              <c:f>'Математика П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П ср. балл '!$E$2:$E$7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6BA9-435B-BD3A-CE228AA10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2908800"/>
        <c:axId val="202910336"/>
      </c:barChart>
      <c:lineChart>
        <c:grouping val="standard"/>
        <c:varyColors val="0"/>
        <c:ser>
          <c:idx val="1"/>
          <c:order val="1"/>
          <c:tx>
            <c:strRef>
              <c:f>'Математика П ср. балл 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'Математика П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П ср. балл '!$C$2:$C$7</c:f>
              <c:numCache>
                <c:formatCode>General</c:formatCode>
                <c:ptCount val="6"/>
                <c:pt idx="0">
                  <c:v>64.510000000000005</c:v>
                </c:pt>
                <c:pt idx="1">
                  <c:v>64.510000000000005</c:v>
                </c:pt>
                <c:pt idx="2">
                  <c:v>64.510000000000005</c:v>
                </c:pt>
                <c:pt idx="3">
                  <c:v>64.510000000000005</c:v>
                </c:pt>
                <c:pt idx="4">
                  <c:v>64.510000000000005</c:v>
                </c:pt>
                <c:pt idx="5">
                  <c:v>64.510000000000005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A9-435B-BD3A-CE228AA108C4}"/>
            </c:ext>
          </c:extLst>
        </c:ser>
        <c:ser>
          <c:idx val="2"/>
          <c:order val="2"/>
          <c:tx>
            <c:strRef>
              <c:f>'Математика П ср. балл '!$D$1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'Математика П ср. балл 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П ср. балл '!$D$2:$D$7</c:f>
              <c:numCache>
                <c:formatCode>General</c:formatCode>
                <c:ptCount val="6"/>
                <c:pt idx="0">
                  <c:v>59.3</c:v>
                </c:pt>
                <c:pt idx="1">
                  <c:v>59.3</c:v>
                </c:pt>
                <c:pt idx="2">
                  <c:v>59.3</c:v>
                </c:pt>
                <c:pt idx="3">
                  <c:v>59.3</c:v>
                </c:pt>
                <c:pt idx="4">
                  <c:v>59.3</c:v>
                </c:pt>
                <c:pt idx="5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A9-435B-BD3A-CE228AA10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08800"/>
        <c:axId val="202910336"/>
      </c:lineChart>
      <c:catAx>
        <c:axId val="20290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2910336"/>
        <c:crosses val="autoZero"/>
        <c:auto val="1"/>
        <c:lblAlgn val="ctr"/>
        <c:lblOffset val="100"/>
        <c:noMultiLvlLbl val="0"/>
      </c:catAx>
      <c:valAx>
        <c:axId val="202910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2908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базовая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'Математика Б диаграммы'!$D$1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диаграммы'!$D$2:$D$11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B-4185-957B-1DB76E49A9A7}"/>
            </c:ext>
          </c:extLst>
        </c:ser>
        <c:ser>
          <c:idx val="1"/>
          <c:order val="1"/>
          <c:tx>
            <c:strRef>
              <c:f>'Математика Б диаграммы'!$E$1</c:f>
              <c:strCache>
                <c:ptCount val="1"/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диаграммы'!$E$2:$E$11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B-4185-957B-1DB76E49A9A7}"/>
            </c:ext>
          </c:extLst>
        </c:ser>
        <c:ser>
          <c:idx val="2"/>
          <c:order val="2"/>
          <c:tx>
            <c:strRef>
              <c:f>'Математика Б диаграммы'!$F$1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диаграммы'!$F$2:$F$11</c:f>
              <c:numCache>
                <c:formatCode>General</c:formatCode>
                <c:ptCount val="10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B-4185-957B-1DB76E49A9A7}"/>
            </c:ext>
          </c:extLst>
        </c:ser>
        <c:ser>
          <c:idx val="3"/>
          <c:order val="3"/>
          <c:tx>
            <c:strRef>
              <c:f>'Математика Б диаграммы'!$G$1</c:f>
              <c:strCache>
                <c:ptCount val="1"/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диаграммы'!$G$2:$G$11</c:f>
              <c:numCache>
                <c:formatCode>0.00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DB-4185-957B-1DB76E49A9A7}"/>
            </c:ext>
          </c:extLst>
        </c:ser>
        <c:ser>
          <c:idx val="4"/>
          <c:order val="4"/>
          <c:tx>
            <c:strRef>
              <c:f>'Математика Б диаграммы'!$H$1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диаграммы'!$H$2:$H$11</c:f>
              <c:numCache>
                <c:formatCode>General</c:formatCode>
                <c:ptCount val="10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DB-4185-957B-1DB76E49A9A7}"/>
            </c:ext>
          </c:extLst>
        </c:ser>
        <c:ser>
          <c:idx val="5"/>
          <c:order val="5"/>
          <c:tx>
            <c:strRef>
              <c:f>'Математика Б диаграммы'!$I$1</c:f>
              <c:strCache>
                <c:ptCount val="1"/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диаграммы'!$I$2:$I$11</c:f>
              <c:numCache>
                <c:formatCode>0.00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DB-4185-957B-1DB76E49A9A7}"/>
            </c:ext>
          </c:extLst>
        </c:ser>
        <c:ser>
          <c:idx val="6"/>
          <c:order val="6"/>
          <c:tx>
            <c:strRef>
              <c:f>'Математика Б диаграммы'!$J$1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диаграммы'!$J$2:$J$11</c:f>
              <c:numCache>
                <c:formatCode>General</c:formatCode>
                <c:ptCount val="10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DB-4185-957B-1DB76E49A9A7}"/>
            </c:ext>
          </c:extLst>
        </c:ser>
        <c:ser>
          <c:idx val="7"/>
          <c:order val="7"/>
          <c:tx>
            <c:strRef>
              <c:f>'Математика Б диаграммы'!$K$1</c:f>
              <c:strCache>
                <c:ptCount val="1"/>
              </c:strCache>
            </c:strRef>
          </c:tx>
          <c:invertIfNegative val="0"/>
          <c:cat>
            <c:multiLvlStrRef>
              <c:f>'Математика Б диаграммы'!$A$2:$C$11</c:f>
              <c:multiLvlStrCache>
                <c:ptCount val="10"/>
                <c:lvl>
                  <c:pt idx="0">
                    <c:v>Ср.балл</c:v>
                  </c:pt>
                </c:lvl>
                <c:lvl>
                  <c:pt idx="0">
                    <c:v>кол-во</c:v>
                  </c:pt>
                  <c:pt idx="7">
                    <c:v>0</c:v>
                  </c:pt>
                </c:lvl>
                <c:lvl>
                  <c:pt idx="0">
                    <c:v>ОУ</c:v>
                  </c:pt>
                  <c:pt idx="1">
                    <c:v>ОУ №2</c:v>
                  </c:pt>
                  <c:pt idx="2">
                    <c:v>ОУ №3</c:v>
                  </c:pt>
                  <c:pt idx="3">
                    <c:v>ОУ №4</c:v>
                  </c:pt>
                  <c:pt idx="4">
                    <c:v>ОУ №6</c:v>
                  </c:pt>
                  <c:pt idx="5">
                    <c:v>Оу №7</c:v>
                  </c:pt>
                  <c:pt idx="6">
                    <c:v>ВСОШ</c:v>
                  </c:pt>
                  <c:pt idx="7">
                    <c:v>КГО</c:v>
                  </c:pt>
                  <c:pt idx="8">
                    <c:v>СО</c:v>
                  </c:pt>
                  <c:pt idx="9">
                    <c:v>РФ</c:v>
                  </c:pt>
                </c:lvl>
              </c:multiLvlStrCache>
            </c:multiLvlStrRef>
          </c:cat>
          <c:val>
            <c:numRef>
              <c:f>'Математика Б диаграммы'!$K$2:$K$11</c:f>
              <c:numCache>
                <c:formatCode>0.00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DB-4185-957B-1DB76E49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pyramid"/>
        <c:axId val="203220096"/>
        <c:axId val="203221632"/>
        <c:axId val="0"/>
      </c:bar3DChart>
      <c:catAx>
        <c:axId val="203220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221632"/>
        <c:crosses val="autoZero"/>
        <c:auto val="1"/>
        <c:lblAlgn val="ctr"/>
        <c:lblOffset val="100"/>
        <c:noMultiLvlLbl val="0"/>
      </c:catAx>
      <c:valAx>
        <c:axId val="2032216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0322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базовая КГО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'Математика Б ср.балл'!$B$1</c:f>
              <c:strCache>
                <c:ptCount val="1"/>
                <c:pt idx="0">
                  <c:v>Средний 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'Математика Б ср.балл'!$A$2:$A$7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Б ср.балл'!$B$2:$B$7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17D-4493-8AC7-47898EBE4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969472"/>
        <c:axId val="204971008"/>
      </c:barChart>
      <c:lineChart>
        <c:grouping val="standard"/>
        <c:varyColors val="0"/>
        <c:ser>
          <c:idx val="1"/>
          <c:order val="1"/>
          <c:tx>
            <c:strRef>
              <c:f>'Математика Б ср.балл'!$C$1</c:f>
              <c:strCache>
                <c:ptCount val="1"/>
                <c:pt idx="0">
                  <c:v>Качканарский ГО</c:v>
                </c:pt>
              </c:strCache>
            </c:strRef>
          </c:tx>
          <c:marker>
            <c:symbol val="none"/>
          </c:marker>
          <c:cat>
            <c:strRef>
              <c:f>'Математика Б ср.балл'!$A$2:$A$7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Б ср.балл'!$C$2:$C$7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D-4493-8AC7-47898EBE4565}"/>
            </c:ext>
          </c:extLst>
        </c:ser>
        <c:ser>
          <c:idx val="2"/>
          <c:order val="2"/>
          <c:tx>
            <c:strRef>
              <c:f>'Математика Б ср.балл'!$E$1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'Математика Б ср.балл'!$A$2:$A$7</c:f>
              <c:strCache>
                <c:ptCount val="6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Лицей</c:v>
                </c:pt>
                <c:pt idx="4">
                  <c:v>СОШ №7</c:v>
                </c:pt>
                <c:pt idx="5">
                  <c:v>ВСОШ</c:v>
                </c:pt>
              </c:strCache>
            </c:strRef>
          </c:cat>
          <c:val>
            <c:numRef>
              <c:f>'Математика Б ср.балл'!$E$2:$E$7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7D-4493-8AC7-47898EBE4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9472"/>
        <c:axId val="204971008"/>
      </c:lineChart>
      <c:catAx>
        <c:axId val="204969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971008"/>
        <c:crosses val="autoZero"/>
        <c:auto val="1"/>
        <c:lblAlgn val="ctr"/>
        <c:lblOffset val="100"/>
        <c:noMultiLvlLbl val="0"/>
      </c:catAx>
      <c:valAx>
        <c:axId val="204971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496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базовая</a:t>
            </a:r>
          </a:p>
        </c:rich>
      </c:tx>
      <c:overlay val="0"/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'Математика Б график'!$A$3:$C$3</c:f>
              <c:strCache>
                <c:ptCount val="3"/>
                <c:pt idx="0">
                  <c:v>ОУ</c:v>
                </c:pt>
                <c:pt idx="1">
                  <c:v>кол-во</c:v>
                </c:pt>
                <c:pt idx="2">
                  <c:v>Ср.балл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график'!$D$3:$K$3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CC-496A-8BFE-EA8A4B767270}"/>
            </c:ext>
          </c:extLst>
        </c:ser>
        <c:ser>
          <c:idx val="1"/>
          <c:order val="1"/>
          <c:tx>
            <c:strRef>
              <c:f>'Математика Б график'!$A$4:$C$4</c:f>
              <c:strCache>
                <c:ptCount val="3"/>
                <c:pt idx="0">
                  <c:v>ОУ №2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график'!$D$4:$K$4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C-496A-8BFE-EA8A4B767270}"/>
            </c:ext>
          </c:extLst>
        </c:ser>
        <c:ser>
          <c:idx val="2"/>
          <c:order val="2"/>
          <c:tx>
            <c:strRef>
              <c:f>'Математика Б график'!$A$5:$C$5</c:f>
              <c:strCache>
                <c:ptCount val="3"/>
                <c:pt idx="0">
                  <c:v>ОУ №3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график'!$D$5:$K$5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C-496A-8BFE-EA8A4B767270}"/>
            </c:ext>
          </c:extLst>
        </c:ser>
        <c:ser>
          <c:idx val="3"/>
          <c:order val="3"/>
          <c:tx>
            <c:strRef>
              <c:f>'Математика Б график'!$A$6:$C$6</c:f>
              <c:strCache>
                <c:ptCount val="3"/>
                <c:pt idx="0">
                  <c:v>ОУ №4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график'!$D$6:$K$6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CC-496A-8BFE-EA8A4B767270}"/>
            </c:ext>
          </c:extLst>
        </c:ser>
        <c:ser>
          <c:idx val="4"/>
          <c:order val="4"/>
          <c:tx>
            <c:strRef>
              <c:f>'Математика Б график'!$A$7:$C$7</c:f>
              <c:strCache>
                <c:ptCount val="3"/>
                <c:pt idx="0">
                  <c:v>ОУ №6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график'!$D$7:$K$7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CC-496A-8BFE-EA8A4B767270}"/>
            </c:ext>
          </c:extLst>
        </c:ser>
        <c:ser>
          <c:idx val="5"/>
          <c:order val="5"/>
          <c:tx>
            <c:strRef>
              <c:f>'Математика Б график'!$A$8:$C$8</c:f>
              <c:strCache>
                <c:ptCount val="3"/>
                <c:pt idx="0">
                  <c:v>Оу №7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график'!$D$8:$K$8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CC-496A-8BFE-EA8A4B767270}"/>
            </c:ext>
          </c:extLst>
        </c:ser>
        <c:ser>
          <c:idx val="6"/>
          <c:order val="6"/>
          <c:tx>
            <c:strRef>
              <c:f>'Математика Б график'!$A$9:$C$9</c:f>
              <c:strCache>
                <c:ptCount val="3"/>
                <c:pt idx="0">
                  <c:v>ВСОШ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график'!$D$9:$K$9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CC-496A-8BFE-EA8A4B767270}"/>
            </c:ext>
          </c:extLst>
        </c:ser>
        <c:ser>
          <c:idx val="7"/>
          <c:order val="7"/>
          <c:tx>
            <c:strRef>
              <c:f>'Математика Б график'!$A$10:$C$10</c:f>
              <c:strCache>
                <c:ptCount val="3"/>
                <c:pt idx="0">
                  <c:v>КГО</c:v>
                </c:pt>
                <c:pt idx="1">
                  <c:v>0</c:v>
                </c:pt>
              </c:strCache>
            </c:strRef>
          </c:tx>
          <c:marker>
            <c:symbol val="none"/>
          </c:marker>
          <c:cat>
            <c:numRef>
              <c:f>'Математика Б график'!$D$2:$K$2</c:f>
              <c:numCache>
                <c:formatCode>General</c:formatCode>
                <c:ptCount val="8"/>
                <c:pt idx="0">
                  <c:v>2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</c:numCache>
            </c:numRef>
          </c:cat>
          <c:val>
            <c:numRef>
              <c:f>'Математика Б график'!$D$10:$K$10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3" formatCode="0.00">
                  <c:v>0</c:v>
                </c:pt>
                <c:pt idx="5" formatCode="0.00">
                  <c:v>0</c:v>
                </c:pt>
                <c:pt idx="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CC-496A-8BFE-EA8A4B767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534912"/>
        <c:axId val="204536448"/>
      </c:lineChart>
      <c:catAx>
        <c:axId val="2045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536448"/>
        <c:crosses val="autoZero"/>
        <c:auto val="1"/>
        <c:lblAlgn val="ctr"/>
        <c:lblOffset val="100"/>
        <c:noMultiLvlLbl val="0"/>
      </c:catAx>
      <c:valAx>
        <c:axId val="2045364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0453491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11</xdr:row>
      <xdr:rowOff>142875</xdr:rowOff>
    </xdr:from>
    <xdr:to>
      <xdr:col>22</xdr:col>
      <xdr:colOff>76200</xdr:colOff>
      <xdr:row>32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13</xdr:row>
      <xdr:rowOff>4762</xdr:rowOff>
    </xdr:from>
    <xdr:to>
      <xdr:col>19</xdr:col>
      <xdr:colOff>219075</xdr:colOff>
      <xdr:row>27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61912</xdr:rowOff>
    </xdr:from>
    <xdr:to>
      <xdr:col>17</xdr:col>
      <xdr:colOff>333374</xdr:colOff>
      <xdr:row>22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13</xdr:row>
      <xdr:rowOff>4762</xdr:rowOff>
    </xdr:from>
    <xdr:to>
      <xdr:col>21</xdr:col>
      <xdr:colOff>171450</xdr:colOff>
      <xdr:row>36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37</xdr:row>
      <xdr:rowOff>71436</xdr:rowOff>
    </xdr:from>
    <xdr:to>
      <xdr:col>20</xdr:col>
      <xdr:colOff>133350</xdr:colOff>
      <xdr:row>57</xdr:row>
      <xdr:rowOff>19049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0</xdr:row>
      <xdr:rowOff>42861</xdr:rowOff>
    </xdr:from>
    <xdr:to>
      <xdr:col>16</xdr:col>
      <xdr:colOff>600074</xdr:colOff>
      <xdr:row>19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13</xdr:row>
      <xdr:rowOff>4762</xdr:rowOff>
    </xdr:from>
    <xdr:to>
      <xdr:col>19</xdr:col>
      <xdr:colOff>419100</xdr:colOff>
      <xdr:row>27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52386</xdr:rowOff>
    </xdr:from>
    <xdr:to>
      <xdr:col>17</xdr:col>
      <xdr:colOff>581025</xdr:colOff>
      <xdr:row>23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13</xdr:row>
      <xdr:rowOff>4761</xdr:rowOff>
    </xdr:from>
    <xdr:to>
      <xdr:col>20</xdr:col>
      <xdr:colOff>9525</xdr:colOff>
      <xdr:row>33</xdr:row>
      <xdr:rowOff>66674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0</xdr:row>
      <xdr:rowOff>61911</xdr:rowOff>
    </xdr:from>
    <xdr:to>
      <xdr:col>15</xdr:col>
      <xdr:colOff>571500</xdr:colOff>
      <xdr:row>16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14</xdr:row>
      <xdr:rowOff>138112</xdr:rowOff>
    </xdr:from>
    <xdr:to>
      <xdr:col>20</xdr:col>
      <xdr:colOff>285750</xdr:colOff>
      <xdr:row>44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52386</xdr:rowOff>
    </xdr:from>
    <xdr:to>
      <xdr:col>19</xdr:col>
      <xdr:colOff>476250</xdr:colOff>
      <xdr:row>22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12</xdr:row>
      <xdr:rowOff>85724</xdr:rowOff>
    </xdr:from>
    <xdr:to>
      <xdr:col>21</xdr:col>
      <xdr:colOff>9524</xdr:colOff>
      <xdr:row>39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13</xdr:row>
      <xdr:rowOff>4761</xdr:rowOff>
    </xdr:from>
    <xdr:to>
      <xdr:col>16</xdr:col>
      <xdr:colOff>438150</xdr:colOff>
      <xdr:row>29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100012</xdr:rowOff>
    </xdr:from>
    <xdr:to>
      <xdr:col>16</xdr:col>
      <xdr:colOff>9525</xdr:colOff>
      <xdr:row>17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13</xdr:row>
      <xdr:rowOff>4761</xdr:rowOff>
    </xdr:from>
    <xdr:to>
      <xdr:col>16</xdr:col>
      <xdr:colOff>438150</xdr:colOff>
      <xdr:row>34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109537</xdr:rowOff>
    </xdr:from>
    <xdr:to>
      <xdr:col>19</xdr:col>
      <xdr:colOff>95250</xdr:colOff>
      <xdr:row>22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13</xdr:row>
      <xdr:rowOff>4761</xdr:rowOff>
    </xdr:from>
    <xdr:to>
      <xdr:col>16</xdr:col>
      <xdr:colOff>438150</xdr:colOff>
      <xdr:row>31</xdr:row>
      <xdr:rowOff>142874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100012</xdr:rowOff>
    </xdr:from>
    <xdr:to>
      <xdr:col>16</xdr:col>
      <xdr:colOff>133350</xdr:colOff>
      <xdr:row>20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13</xdr:row>
      <xdr:rowOff>42861</xdr:rowOff>
    </xdr:from>
    <xdr:to>
      <xdr:col>13</xdr:col>
      <xdr:colOff>190501</xdr:colOff>
      <xdr:row>34</xdr:row>
      <xdr:rowOff>123824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12</xdr:row>
      <xdr:rowOff>185736</xdr:rowOff>
    </xdr:from>
    <xdr:to>
      <xdr:col>25</xdr:col>
      <xdr:colOff>0</xdr:colOff>
      <xdr:row>34</xdr:row>
      <xdr:rowOff>57149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100012</xdr:rowOff>
    </xdr:from>
    <xdr:to>
      <xdr:col>17</xdr:col>
      <xdr:colOff>9525</xdr:colOff>
      <xdr:row>20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476251</xdr:colOff>
      <xdr:row>2</xdr:row>
      <xdr:rowOff>19050</xdr:rowOff>
    </xdr:from>
    <xdr:to>
      <xdr:col>21</xdr:col>
      <xdr:colOff>295275</xdr:colOff>
      <xdr:row>12</xdr:row>
      <xdr:rowOff>76200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14</xdr:row>
      <xdr:rowOff>171450</xdr:rowOff>
    </xdr:from>
    <xdr:to>
      <xdr:col>21</xdr:col>
      <xdr:colOff>381000</xdr:colOff>
      <xdr:row>25</xdr:row>
      <xdr:rowOff>152400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180975</xdr:rowOff>
    </xdr:from>
    <xdr:to>
      <xdr:col>17</xdr:col>
      <xdr:colOff>247650</xdr:colOff>
      <xdr:row>22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180976</xdr:rowOff>
    </xdr:from>
    <xdr:to>
      <xdr:col>12</xdr:col>
      <xdr:colOff>247650</xdr:colOff>
      <xdr:row>28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14286</xdr:rowOff>
    </xdr:from>
    <xdr:to>
      <xdr:col>19</xdr:col>
      <xdr:colOff>590550</xdr:colOff>
      <xdr:row>17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13</xdr:row>
      <xdr:rowOff>4761</xdr:rowOff>
    </xdr:from>
    <xdr:to>
      <xdr:col>22</xdr:col>
      <xdr:colOff>152400</xdr:colOff>
      <xdr:row>31</xdr:row>
      <xdr:rowOff>123824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3</xdr:row>
      <xdr:rowOff>42861</xdr:rowOff>
    </xdr:from>
    <xdr:to>
      <xdr:col>16</xdr:col>
      <xdr:colOff>304800</xdr:colOff>
      <xdr:row>19</xdr:row>
      <xdr:rowOff>95249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</xdr:row>
      <xdr:rowOff>38099</xdr:rowOff>
    </xdr:from>
    <xdr:to>
      <xdr:col>23</xdr:col>
      <xdr:colOff>342900</xdr:colOff>
      <xdr:row>25</xdr:row>
      <xdr:rowOff>123824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14287</xdr:rowOff>
    </xdr:from>
    <xdr:to>
      <xdr:col>19</xdr:col>
      <xdr:colOff>57150</xdr:colOff>
      <xdr:row>13</xdr:row>
      <xdr:rowOff>90487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590549</xdr:colOff>
      <xdr:row>0</xdr:row>
      <xdr:rowOff>114300</xdr:rowOff>
    </xdr:from>
    <xdr:to>
      <xdr:col>22</xdr:col>
      <xdr:colOff>485774</xdr:colOff>
      <xdr:row>12</xdr:row>
      <xdr:rowOff>152400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4"/>
  <sheetViews>
    <sheetView tabSelected="1" workbookViewId="0">
      <pane xSplit="1" topLeftCell="B1" activePane="topRight" state="frozen"/>
      <selection pane="topRight" activeCell="B2" sqref="B2"/>
    </sheetView>
  </sheetViews>
  <sheetFormatPr defaultRowHeight="15" x14ac:dyDescent="0.25"/>
  <cols>
    <col min="1" max="1" width="41" customWidth="1"/>
  </cols>
  <sheetData>
    <row r="1" spans="1:1" ht="21" x14ac:dyDescent="0.35">
      <c r="A1" s="60" t="s">
        <v>0</v>
      </c>
    </row>
    <row r="2" spans="1:1" x14ac:dyDescent="0.25">
      <c r="A2" s="2" t="s">
        <v>16</v>
      </c>
    </row>
    <row r="3" spans="1:1" x14ac:dyDescent="0.25">
      <c r="A3" s="2" t="s">
        <v>293</v>
      </c>
    </row>
    <row r="4" spans="1:1" x14ac:dyDescent="0.25">
      <c r="A4" s="2" t="s">
        <v>96</v>
      </c>
    </row>
    <row r="5" spans="1:1" x14ac:dyDescent="0.25">
      <c r="A5" s="2" t="s">
        <v>101</v>
      </c>
    </row>
    <row r="6" spans="1:1" x14ac:dyDescent="0.25">
      <c r="A6" s="2" t="s">
        <v>102</v>
      </c>
    </row>
    <row r="7" spans="1:1" x14ac:dyDescent="0.25">
      <c r="A7" s="2" t="s">
        <v>103</v>
      </c>
    </row>
    <row r="8" spans="1:1" x14ac:dyDescent="0.25">
      <c r="A8" s="2" t="s">
        <v>97</v>
      </c>
    </row>
    <row r="9" spans="1:1" x14ac:dyDescent="0.25">
      <c r="A9" s="2" t="s">
        <v>104</v>
      </c>
    </row>
    <row r="10" spans="1:1" x14ac:dyDescent="0.25">
      <c r="A10" s="2" t="s">
        <v>105</v>
      </c>
    </row>
    <row r="11" spans="1:1" x14ac:dyDescent="0.25">
      <c r="A11" s="2" t="s">
        <v>106</v>
      </c>
    </row>
    <row r="12" spans="1:1" x14ac:dyDescent="0.25">
      <c r="A12" s="2" t="s">
        <v>98</v>
      </c>
    </row>
    <row r="13" spans="1:1" x14ac:dyDescent="0.25">
      <c r="A13" s="2" t="s">
        <v>107</v>
      </c>
    </row>
    <row r="14" spans="1:1" x14ac:dyDescent="0.25">
      <c r="A14" s="2" t="s">
        <v>108</v>
      </c>
    </row>
    <row r="15" spans="1:1" x14ac:dyDescent="0.25">
      <c r="A15" s="2" t="s">
        <v>109</v>
      </c>
    </row>
    <row r="16" spans="1:1" x14ac:dyDescent="0.25">
      <c r="A16" s="2" t="s">
        <v>99</v>
      </c>
    </row>
    <row r="17" spans="1:1" x14ac:dyDescent="0.25">
      <c r="A17" s="2" t="s">
        <v>110</v>
      </c>
    </row>
    <row r="18" spans="1:1" x14ac:dyDescent="0.25">
      <c r="A18" s="2" t="s">
        <v>111</v>
      </c>
    </row>
    <row r="19" spans="1:1" x14ac:dyDescent="0.25">
      <c r="A19" s="2" t="s">
        <v>100</v>
      </c>
    </row>
    <row r="20" spans="1:1" x14ac:dyDescent="0.25">
      <c r="A20" s="2" t="s">
        <v>112</v>
      </c>
    </row>
    <row r="21" spans="1:1" x14ac:dyDescent="0.25">
      <c r="A21" s="2" t="s">
        <v>113</v>
      </c>
    </row>
    <row r="22" spans="1:1" x14ac:dyDescent="0.25">
      <c r="A22" s="2" t="s">
        <v>114</v>
      </c>
    </row>
    <row r="23" spans="1:1" x14ac:dyDescent="0.25">
      <c r="A23" s="2" t="s">
        <v>115</v>
      </c>
    </row>
    <row r="24" spans="1:1" x14ac:dyDescent="0.25">
      <c r="A24" s="2" t="s">
        <v>116</v>
      </c>
    </row>
    <row r="25" spans="1:1" x14ac:dyDescent="0.25">
      <c r="A25" s="2" t="s">
        <v>117</v>
      </c>
    </row>
    <row r="26" spans="1:1" x14ac:dyDescent="0.25">
      <c r="A26" s="2" t="s">
        <v>118</v>
      </c>
    </row>
    <row r="27" spans="1:1" x14ac:dyDescent="0.25">
      <c r="A27" s="2" t="s">
        <v>119</v>
      </c>
    </row>
    <row r="28" spans="1:1" x14ac:dyDescent="0.25">
      <c r="A28" s="2" t="s">
        <v>120</v>
      </c>
    </row>
    <row r="29" spans="1:1" x14ac:dyDescent="0.25">
      <c r="A29" s="2" t="s">
        <v>121</v>
      </c>
    </row>
    <row r="30" spans="1:1" x14ac:dyDescent="0.25">
      <c r="A30" s="2" t="s">
        <v>122</v>
      </c>
    </row>
    <row r="31" spans="1:1" x14ac:dyDescent="0.25">
      <c r="A31" s="2" t="s">
        <v>125</v>
      </c>
    </row>
    <row r="32" spans="1:1" x14ac:dyDescent="0.25">
      <c r="A32" s="2" t="s">
        <v>123</v>
      </c>
    </row>
    <row r="33" spans="1:1" x14ac:dyDescent="0.25">
      <c r="A33" s="2" t="s">
        <v>124</v>
      </c>
    </row>
    <row r="34" spans="1:1" x14ac:dyDescent="0.25">
      <c r="A34" s="2" t="s">
        <v>126</v>
      </c>
    </row>
    <row r="35" spans="1:1" x14ac:dyDescent="0.25">
      <c r="A35" s="2" t="s">
        <v>127</v>
      </c>
    </row>
    <row r="36" spans="1:1" x14ac:dyDescent="0.25">
      <c r="A36" s="2" t="s">
        <v>128</v>
      </c>
    </row>
    <row r="37" spans="1:1" x14ac:dyDescent="0.25">
      <c r="A37" s="2" t="s">
        <v>129</v>
      </c>
    </row>
    <row r="38" spans="1:1" x14ac:dyDescent="0.25">
      <c r="A38" s="2" t="s">
        <v>130</v>
      </c>
    </row>
    <row r="39" spans="1:1" x14ac:dyDescent="0.25">
      <c r="A39" s="2" t="s">
        <v>131</v>
      </c>
    </row>
    <row r="40" spans="1:1" x14ac:dyDescent="0.25">
      <c r="A40" s="2" t="s">
        <v>132</v>
      </c>
    </row>
    <row r="41" spans="1:1" x14ac:dyDescent="0.25">
      <c r="A41" s="2" t="s">
        <v>133</v>
      </c>
    </row>
    <row r="42" spans="1:1" x14ac:dyDescent="0.25">
      <c r="A42" s="2" t="s">
        <v>134</v>
      </c>
    </row>
    <row r="43" spans="1:1" x14ac:dyDescent="0.25">
      <c r="A43" s="2" t="s">
        <v>292</v>
      </c>
    </row>
    <row r="44" spans="1:1" x14ac:dyDescent="0.25">
      <c r="A44" s="2" t="s">
        <v>172</v>
      </c>
    </row>
  </sheetData>
  <hyperlinks>
    <hyperlink ref="A2" location="'Минимальные баллы'!A1" display="Минимальные баллы" xr:uid="{00000000-0004-0000-0000-000000000000}"/>
    <hyperlink ref="A3" location="'Средний балл'!A1" display="Средний балл ЕГЭ" xr:uid="{00000000-0004-0000-0000-000001000000}"/>
    <hyperlink ref="A4" location="'Русский язык свод'!A1" display="1.Русский язык" xr:uid="{00000000-0004-0000-0000-000002000000}"/>
    <hyperlink ref="A5" location="'Русский язык диаграмма '!A1" display="1.1.Диаграмма" xr:uid="{00000000-0004-0000-0000-000003000000}"/>
    <hyperlink ref="A6" location="'Русский язык ср.балл '!A1" display="1.2.Средний балл " xr:uid="{00000000-0004-0000-0000-000004000000}"/>
    <hyperlink ref="A7" location="'Русский язык график '!A1" display="1.3.График" xr:uid="{00000000-0004-0000-0000-000005000000}"/>
    <hyperlink ref="A9" location="'Математика П диаграмма '!A1" display="2.1.Диаграмма" xr:uid="{00000000-0004-0000-0000-000006000000}"/>
    <hyperlink ref="A10" location="'Математика П ср. балл '!A1" display="2.2.Средний балл " xr:uid="{00000000-0004-0000-0000-000007000000}"/>
    <hyperlink ref="A11" location="'Математика П график '!A1" display="2.3.График" xr:uid="{00000000-0004-0000-0000-000008000000}"/>
    <hyperlink ref="A12" location="'Математика Б свод '!A1" display="3.Математика базового уровня" xr:uid="{00000000-0004-0000-0000-000009000000}"/>
    <hyperlink ref="A13" location="'Математика Б диаграммы'!A1" display="3.1.Диаграмма" xr:uid="{00000000-0004-0000-0000-00000A000000}"/>
    <hyperlink ref="A14" location="'Математика Б ср.балл'!A1" display="3.2.Средний балл " xr:uid="{00000000-0004-0000-0000-00000B000000}"/>
    <hyperlink ref="A15" location="'Математика Б график'!A1" display="3.3.График" xr:uid="{00000000-0004-0000-0000-00000C000000}"/>
    <hyperlink ref="A16" location="'Обществознание свод '!A1" display="4.Обществознание" xr:uid="{00000000-0004-0000-0000-00000D000000}"/>
    <hyperlink ref="A17" location="'Обществознание диаграмма '!A1" display="4.1.Диаграмма" xr:uid="{00000000-0004-0000-0000-00000E000000}"/>
    <hyperlink ref="A18" location="'Обществознание ср.балл '!A1" display="4.2.Средний балл " xr:uid="{00000000-0004-0000-0000-00000F000000}"/>
    <hyperlink ref="A19" location="'История свод '!A1" display="5.История" xr:uid="{00000000-0004-0000-0000-000010000000}"/>
    <hyperlink ref="A20" location="'История диаграмма '!A1" display="5.1.Диаграмма" xr:uid="{00000000-0004-0000-0000-000011000000}"/>
    <hyperlink ref="A21" location="'История ср. балл '!A1" display="5.2.Средний балл " xr:uid="{00000000-0004-0000-0000-000012000000}"/>
    <hyperlink ref="A22" location="'Физика свод '!A1" display="6.Физика" xr:uid="{00000000-0004-0000-0000-000013000000}"/>
    <hyperlink ref="A23" location="'Физика диаграмма '!A1" display="6.1.Диаграмма" xr:uid="{00000000-0004-0000-0000-000014000000}"/>
    <hyperlink ref="A24" location="'Физика ср.балл '!A1" display="6.2.Средний балл " xr:uid="{00000000-0004-0000-0000-000015000000}"/>
    <hyperlink ref="A25" location="'Химия свод '!A1" display="7.Химия" xr:uid="{00000000-0004-0000-0000-000016000000}"/>
    <hyperlink ref="A26" location="'Химия диаграмма '!A1" display="7.1.Диаграмма" xr:uid="{00000000-0004-0000-0000-000017000000}"/>
    <hyperlink ref="A27" location="'Химия ср.балл '!A1" display="7.2.Средний балл " xr:uid="{00000000-0004-0000-0000-000018000000}"/>
    <hyperlink ref="A28" location="'Биология свод'!A1" display="8.Биология" xr:uid="{00000000-0004-0000-0000-000019000000}"/>
    <hyperlink ref="A29" location="'Биология диаграмма'!A1" display="8.1.Диаграмма" xr:uid="{00000000-0004-0000-0000-00001A000000}"/>
    <hyperlink ref="A30" location="'Биология ср. балл '!A1" display="8.2.Средний балл " xr:uid="{00000000-0004-0000-0000-00001B000000}"/>
    <hyperlink ref="A31" location="'География свод'!A1" display="9.География" xr:uid="{00000000-0004-0000-0000-00001C000000}"/>
    <hyperlink ref="A32" location="'География диаграмма '!A1" display="9.1.Диаграмма" xr:uid="{00000000-0004-0000-0000-00001D000000}"/>
    <hyperlink ref="A33" location="'География ср. балл '!A1" display="9.2.Средний балл " xr:uid="{00000000-0004-0000-0000-00001E000000}"/>
    <hyperlink ref="A34" location="'Информатика и ИКТ свод '!A1" display="10.Информатика и ИКТ" xr:uid="{00000000-0004-0000-0000-00001F000000}"/>
    <hyperlink ref="A35" location="'Информатика и ИКТ диаграмма'!A1" display="10.1.Диаграмма" xr:uid="{00000000-0004-0000-0000-000020000000}"/>
    <hyperlink ref="A36" location="'Иностранный язык ср.балл '!A1" display="10.2.Средний балл " xr:uid="{00000000-0004-0000-0000-000021000000}"/>
    <hyperlink ref="A37" location="'Иностранный язык свод '!A1" display="11.Иностранные языки" xr:uid="{00000000-0004-0000-0000-000022000000}"/>
    <hyperlink ref="A38" location="'Иностранный язык диаграмма'!A1" display="11.1.Диаграмма" xr:uid="{00000000-0004-0000-0000-000023000000}"/>
    <hyperlink ref="A39" location="'Иностранный язык ср.балл '!A1" display="11.2.Средний балл " xr:uid="{00000000-0004-0000-0000-000024000000}"/>
    <hyperlink ref="A40" location="'Литература свод '!A1" display="12.Литература" xr:uid="{00000000-0004-0000-0000-000025000000}"/>
    <hyperlink ref="A41" location="'Литература диаграмма '!A1" display="12.1.Диаграмма" xr:uid="{00000000-0004-0000-0000-000026000000}"/>
    <hyperlink ref="A42" location="'Литература ср. балл '!A1" display="12.2.Средний балл " xr:uid="{00000000-0004-0000-0000-000027000000}"/>
    <hyperlink ref="A43" location="'ГВЭ Мат. Рус. '!A1" display="13.ГВЭ Рус. Мат." xr:uid="{00000000-0004-0000-0000-000028000000}"/>
    <hyperlink ref="A44" location="Апелляции!A1" display="Апелляции!A1" xr:uid="{00000000-0004-0000-0000-000029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1"/>
  <sheetViews>
    <sheetView workbookViewId="0">
      <selection sqref="A1:Q1"/>
    </sheetView>
  </sheetViews>
  <sheetFormatPr defaultRowHeight="15" x14ac:dyDescent="0.25"/>
  <cols>
    <col min="1" max="1" width="10.85546875" style="5" customWidth="1"/>
    <col min="2" max="6" width="9.140625" style="5"/>
    <col min="7" max="9" width="11.5703125" style="5" bestFit="1" customWidth="1"/>
    <col min="10" max="16" width="9.140625" style="5"/>
    <col min="17" max="17" width="9.28515625" style="5" customWidth="1"/>
    <col min="18" max="16384" width="9.140625" style="5"/>
  </cols>
  <sheetData>
    <row r="1" spans="1:17" x14ac:dyDescent="0.25">
      <c r="A1" s="196" t="s">
        <v>207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" customHeight="1" x14ac:dyDescent="0.25">
      <c r="A2" s="198" t="s">
        <v>19</v>
      </c>
      <c r="B2" s="198" t="s">
        <v>20</v>
      </c>
      <c r="C2" s="199" t="s">
        <v>136</v>
      </c>
      <c r="D2" s="197"/>
      <c r="E2" s="197"/>
      <c r="F2" s="200" t="s">
        <v>137</v>
      </c>
      <c r="G2" s="201"/>
      <c r="H2" s="202"/>
      <c r="I2" s="197" t="s">
        <v>23</v>
      </c>
      <c r="J2" s="197"/>
      <c r="K2" s="197"/>
      <c r="L2" s="197"/>
      <c r="M2" s="197"/>
      <c r="N2" s="197"/>
      <c r="O2" s="197"/>
      <c r="P2" s="197"/>
      <c r="Q2" s="198" t="s">
        <v>24</v>
      </c>
    </row>
    <row r="3" spans="1:17" ht="45" customHeight="1" x14ac:dyDescent="0.25">
      <c r="A3" s="194"/>
      <c r="B3" s="194"/>
      <c r="C3" s="197" t="s">
        <v>33</v>
      </c>
      <c r="D3" s="197" t="s">
        <v>46</v>
      </c>
      <c r="E3" s="197" t="s">
        <v>34</v>
      </c>
      <c r="F3" s="194" t="s">
        <v>33</v>
      </c>
      <c r="G3" s="194" t="s">
        <v>46</v>
      </c>
      <c r="H3" s="194" t="s">
        <v>34</v>
      </c>
      <c r="I3" s="197">
        <v>2</v>
      </c>
      <c r="J3" s="197"/>
      <c r="K3" s="197">
        <v>3</v>
      </c>
      <c r="L3" s="197"/>
      <c r="M3" s="197">
        <v>4</v>
      </c>
      <c r="N3" s="197"/>
      <c r="O3" s="197">
        <v>5</v>
      </c>
      <c r="P3" s="197"/>
      <c r="Q3" s="194"/>
    </row>
    <row r="4" spans="1:17" x14ac:dyDescent="0.25">
      <c r="A4" s="195"/>
      <c r="B4" s="195"/>
      <c r="C4" s="197"/>
      <c r="D4" s="197"/>
      <c r="E4" s="197"/>
      <c r="F4" s="195"/>
      <c r="G4" s="195"/>
      <c r="H4" s="195"/>
      <c r="I4" s="14" t="s">
        <v>33</v>
      </c>
      <c r="J4" s="6" t="s">
        <v>34</v>
      </c>
      <c r="K4" s="14" t="s">
        <v>33</v>
      </c>
      <c r="L4" s="6" t="s">
        <v>34</v>
      </c>
      <c r="M4" s="14" t="s">
        <v>33</v>
      </c>
      <c r="N4" s="6" t="s">
        <v>34</v>
      </c>
      <c r="O4" s="14" t="s">
        <v>33</v>
      </c>
      <c r="P4" s="6" t="s">
        <v>34</v>
      </c>
      <c r="Q4" s="195"/>
    </row>
    <row r="5" spans="1:17" x14ac:dyDescent="0.25">
      <c r="A5" s="6" t="s">
        <v>25</v>
      </c>
      <c r="B5" s="17">
        <v>0</v>
      </c>
      <c r="C5" s="6"/>
      <c r="D5" s="6"/>
      <c r="E5" s="93" t="e">
        <f t="shared" ref="E5:E11" si="0">100/B5*C5</f>
        <v>#DIV/0!</v>
      </c>
      <c r="F5" s="6"/>
      <c r="G5" s="6"/>
      <c r="H5" s="92" t="e">
        <f t="shared" ref="H5:H11" si="1">100/B5*F5</f>
        <v>#DIV/0!</v>
      </c>
      <c r="I5" s="6"/>
      <c r="J5" s="92" t="e">
        <f t="shared" ref="J5:J11" si="2">100/B5*I5</f>
        <v>#DIV/0!</v>
      </c>
      <c r="K5" s="6"/>
      <c r="L5" s="92" t="e">
        <f t="shared" ref="L5:L11" si="3">100/B5*K5</f>
        <v>#DIV/0!</v>
      </c>
      <c r="M5" s="6"/>
      <c r="N5" s="92" t="e">
        <f t="shared" ref="N5:N11" si="4">100/B5*M5</f>
        <v>#DIV/0!</v>
      </c>
      <c r="O5" s="6"/>
      <c r="P5" s="92" t="e">
        <f t="shared" ref="P5:P11" si="5">100/B5*O5</f>
        <v>#DIV/0!</v>
      </c>
      <c r="Q5" s="6"/>
    </row>
    <row r="6" spans="1:17" s="15" customFormat="1" x14ac:dyDescent="0.25">
      <c r="A6" s="7" t="s">
        <v>26</v>
      </c>
      <c r="B6" s="17">
        <v>0</v>
      </c>
      <c r="C6" s="8"/>
      <c r="D6" s="8"/>
      <c r="E6" s="93" t="e">
        <f t="shared" si="0"/>
        <v>#DIV/0!</v>
      </c>
      <c r="F6" s="8"/>
      <c r="G6" s="8"/>
      <c r="H6" s="92" t="e">
        <f t="shared" si="1"/>
        <v>#DIV/0!</v>
      </c>
      <c r="I6" s="8"/>
      <c r="J6" s="92" t="e">
        <f t="shared" si="2"/>
        <v>#DIV/0!</v>
      </c>
      <c r="K6" s="8"/>
      <c r="L6" s="92" t="e">
        <f t="shared" si="3"/>
        <v>#DIV/0!</v>
      </c>
      <c r="M6" s="8"/>
      <c r="N6" s="92" t="e">
        <f t="shared" si="4"/>
        <v>#DIV/0!</v>
      </c>
      <c r="O6" s="8"/>
      <c r="P6" s="92" t="e">
        <f t="shared" si="5"/>
        <v>#DIV/0!</v>
      </c>
      <c r="Q6" s="8"/>
    </row>
    <row r="7" spans="1:17" ht="30" customHeight="1" x14ac:dyDescent="0.25">
      <c r="A7" s="6" t="s">
        <v>27</v>
      </c>
      <c r="B7" s="17">
        <v>0</v>
      </c>
      <c r="C7" s="6"/>
      <c r="D7" s="6"/>
      <c r="E7" s="93" t="e">
        <f t="shared" si="0"/>
        <v>#DIV/0!</v>
      </c>
      <c r="F7" s="6"/>
      <c r="G7" s="6"/>
      <c r="H7" s="92" t="e">
        <f t="shared" si="1"/>
        <v>#DIV/0!</v>
      </c>
      <c r="I7" s="6"/>
      <c r="J7" s="92" t="e">
        <f t="shared" si="2"/>
        <v>#DIV/0!</v>
      </c>
      <c r="K7" s="6"/>
      <c r="L7" s="92" t="e">
        <f t="shared" si="3"/>
        <v>#DIV/0!</v>
      </c>
      <c r="M7" s="6"/>
      <c r="N7" s="92" t="e">
        <f t="shared" si="4"/>
        <v>#DIV/0!</v>
      </c>
      <c r="O7" s="6"/>
      <c r="P7" s="92" t="e">
        <f t="shared" si="5"/>
        <v>#DIV/0!</v>
      </c>
      <c r="Q7" s="6"/>
    </row>
    <row r="8" spans="1:17" x14ac:dyDescent="0.25">
      <c r="A8" s="6" t="s">
        <v>28</v>
      </c>
      <c r="B8" s="17">
        <v>0</v>
      </c>
      <c r="C8" s="6"/>
      <c r="D8" s="6"/>
      <c r="E8" s="93" t="e">
        <f t="shared" si="0"/>
        <v>#DIV/0!</v>
      </c>
      <c r="F8" s="6"/>
      <c r="G8" s="6"/>
      <c r="H8" s="92" t="e">
        <f t="shared" si="1"/>
        <v>#DIV/0!</v>
      </c>
      <c r="I8" s="6"/>
      <c r="J8" s="92" t="e">
        <f t="shared" si="2"/>
        <v>#DIV/0!</v>
      </c>
      <c r="K8" s="6"/>
      <c r="L8" s="92" t="e">
        <f t="shared" si="3"/>
        <v>#DIV/0!</v>
      </c>
      <c r="M8" s="6"/>
      <c r="N8" s="92" t="e">
        <f t="shared" si="4"/>
        <v>#DIV/0!</v>
      </c>
      <c r="O8" s="6"/>
      <c r="P8" s="92" t="e">
        <f t="shared" si="5"/>
        <v>#DIV/0!</v>
      </c>
      <c r="Q8" s="6"/>
    </row>
    <row r="9" spans="1:17" s="15" customFormat="1" x14ac:dyDescent="0.25">
      <c r="A9" s="8" t="s">
        <v>29</v>
      </c>
      <c r="B9" s="17">
        <v>0</v>
      </c>
      <c r="C9" s="8"/>
      <c r="D9" s="8"/>
      <c r="E9" s="93" t="e">
        <f t="shared" si="0"/>
        <v>#DIV/0!</v>
      </c>
      <c r="F9" s="8"/>
      <c r="G9" s="8"/>
      <c r="H9" s="92" t="e">
        <f t="shared" si="1"/>
        <v>#DIV/0!</v>
      </c>
      <c r="I9" s="8"/>
      <c r="J9" s="92" t="e">
        <f t="shared" si="2"/>
        <v>#DIV/0!</v>
      </c>
      <c r="K9" s="8"/>
      <c r="L9" s="92" t="e">
        <f t="shared" si="3"/>
        <v>#DIV/0!</v>
      </c>
      <c r="M9" s="8"/>
      <c r="N9" s="92" t="e">
        <f t="shared" si="4"/>
        <v>#DIV/0!</v>
      </c>
      <c r="O9" s="8"/>
      <c r="P9" s="92" t="e">
        <f t="shared" si="5"/>
        <v>#DIV/0!</v>
      </c>
      <c r="Q9" s="8"/>
    </row>
    <row r="10" spans="1:17" x14ac:dyDescent="0.25">
      <c r="A10" s="6" t="s">
        <v>15</v>
      </c>
      <c r="B10" s="17">
        <v>0</v>
      </c>
      <c r="C10" s="6"/>
      <c r="D10" s="6"/>
      <c r="E10" s="93" t="e">
        <f t="shared" si="0"/>
        <v>#DIV/0!</v>
      </c>
      <c r="F10" s="6"/>
      <c r="G10" s="6"/>
      <c r="H10" s="92" t="e">
        <f t="shared" si="1"/>
        <v>#DIV/0!</v>
      </c>
      <c r="I10" s="6"/>
      <c r="J10" s="92" t="e">
        <f t="shared" si="2"/>
        <v>#DIV/0!</v>
      </c>
      <c r="K10" s="6"/>
      <c r="L10" s="92" t="e">
        <f t="shared" si="3"/>
        <v>#DIV/0!</v>
      </c>
      <c r="M10" s="6"/>
      <c r="N10" s="92" t="e">
        <f t="shared" si="4"/>
        <v>#DIV/0!</v>
      </c>
      <c r="O10" s="6"/>
      <c r="P10" s="92" t="e">
        <f t="shared" si="5"/>
        <v>#DIV/0!</v>
      </c>
      <c r="Q10" s="6"/>
    </row>
    <row r="11" spans="1:17" x14ac:dyDescent="0.25">
      <c r="A11" s="91" t="s">
        <v>35</v>
      </c>
      <c r="B11" s="74">
        <f>SUM(B5:B10)</f>
        <v>0</v>
      </c>
      <c r="C11" s="91">
        <f>SUM(C5:C10)</f>
        <v>0</v>
      </c>
      <c r="D11" s="91"/>
      <c r="E11" s="93" t="e">
        <f t="shared" si="0"/>
        <v>#DIV/0!</v>
      </c>
      <c r="F11" s="91">
        <f>SUM(F5:F10)</f>
        <v>0</v>
      </c>
      <c r="G11" s="92"/>
      <c r="H11" s="92" t="e">
        <f t="shared" si="1"/>
        <v>#DIV/0!</v>
      </c>
      <c r="I11" s="92"/>
      <c r="J11" s="92" t="e">
        <f t="shared" si="2"/>
        <v>#DIV/0!</v>
      </c>
      <c r="K11" s="91"/>
      <c r="L11" s="92" t="e">
        <f t="shared" si="3"/>
        <v>#DIV/0!</v>
      </c>
      <c r="M11" s="91"/>
      <c r="N11" s="92" t="e">
        <f t="shared" si="4"/>
        <v>#DIV/0!</v>
      </c>
      <c r="O11" s="91"/>
      <c r="P11" s="92" t="e">
        <f t="shared" si="5"/>
        <v>#DIV/0!</v>
      </c>
      <c r="Q11" s="91"/>
    </row>
  </sheetData>
  <mergeCells count="17">
    <mergeCell ref="F3:F4"/>
    <mergeCell ref="G3:G4"/>
    <mergeCell ref="H3:H4"/>
    <mergeCell ref="A1:Q1"/>
    <mergeCell ref="A2:A4"/>
    <mergeCell ref="B2:B4"/>
    <mergeCell ref="C2:E2"/>
    <mergeCell ref="F2:H2"/>
    <mergeCell ref="I2:P2"/>
    <mergeCell ref="Q2:Q4"/>
    <mergeCell ref="I3:J3"/>
    <mergeCell ref="K3:L3"/>
    <mergeCell ref="M3:N3"/>
    <mergeCell ref="O3:P3"/>
    <mergeCell ref="C3:C4"/>
    <mergeCell ref="D3:D4"/>
    <mergeCell ref="E3:E4"/>
  </mergeCells>
  <pageMargins left="0.7" right="0.7" top="0.75" bottom="0.75" header="0.3" footer="0.3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"/>
  <sheetViews>
    <sheetView workbookViewId="0">
      <selection activeCell="I24" sqref="I24"/>
    </sheetView>
  </sheetViews>
  <sheetFormatPr defaultRowHeight="15" x14ac:dyDescent="0.25"/>
  <cols>
    <col min="1" max="10" width="9.140625" style="5"/>
    <col min="11" max="11" width="11.5703125" style="5" bestFit="1" customWidth="1"/>
    <col min="12" max="16384" width="9.140625" style="5"/>
  </cols>
  <sheetData>
    <row r="1" spans="1:11" x14ac:dyDescent="0.25">
      <c r="A1" s="9"/>
      <c r="B1" s="9"/>
      <c r="C1" s="9"/>
      <c r="D1" s="9">
        <v>2</v>
      </c>
      <c r="E1" s="9"/>
      <c r="F1" s="9">
        <v>3</v>
      </c>
      <c r="G1" s="9"/>
      <c r="H1" s="9">
        <v>4</v>
      </c>
      <c r="I1" s="9"/>
      <c r="J1" s="9">
        <v>5</v>
      </c>
      <c r="K1" s="9"/>
    </row>
    <row r="2" spans="1:11" x14ac:dyDescent="0.25">
      <c r="A2" s="13" t="s">
        <v>19</v>
      </c>
      <c r="B2" s="13" t="s">
        <v>33</v>
      </c>
      <c r="C2" s="13" t="s">
        <v>40</v>
      </c>
      <c r="D2" s="13" t="s">
        <v>33</v>
      </c>
      <c r="E2" s="13" t="s">
        <v>34</v>
      </c>
      <c r="F2" s="13" t="s">
        <v>33</v>
      </c>
      <c r="G2" s="13" t="s">
        <v>34</v>
      </c>
      <c r="H2" s="13" t="s">
        <v>33</v>
      </c>
      <c r="I2" s="13" t="s">
        <v>34</v>
      </c>
      <c r="J2" s="13" t="s">
        <v>33</v>
      </c>
      <c r="K2" s="13" t="s">
        <v>34</v>
      </c>
    </row>
    <row r="3" spans="1:11" x14ac:dyDescent="0.25">
      <c r="A3" s="9" t="s">
        <v>41</v>
      </c>
      <c r="B3" s="17"/>
      <c r="C3" s="6"/>
      <c r="D3" s="9">
        <v>0</v>
      </c>
      <c r="E3" s="9" t="e">
        <f>100/B3*D3</f>
        <v>#DIV/0!</v>
      </c>
      <c r="F3" s="6"/>
      <c r="G3" s="126" t="e">
        <f>100/B3*F3</f>
        <v>#DIV/0!</v>
      </c>
      <c r="H3" s="6"/>
      <c r="I3" s="126" t="e">
        <f>100/B3*H3</f>
        <v>#DIV/0!</v>
      </c>
      <c r="J3" s="6"/>
      <c r="K3" s="126" t="e">
        <f>100/B3*J3</f>
        <v>#DIV/0!</v>
      </c>
    </row>
    <row r="4" spans="1:11" x14ac:dyDescent="0.25">
      <c r="A4" s="9" t="s">
        <v>42</v>
      </c>
      <c r="B4" s="17"/>
      <c r="C4" s="8"/>
      <c r="D4" s="9">
        <v>0</v>
      </c>
      <c r="E4" s="9" t="e">
        <f t="shared" ref="E4:E9" si="0">100/B4*D4</f>
        <v>#DIV/0!</v>
      </c>
      <c r="F4" s="8"/>
      <c r="G4" s="126" t="e">
        <f t="shared" ref="G4:G9" si="1">100/B4*F4</f>
        <v>#DIV/0!</v>
      </c>
      <c r="H4" s="8"/>
      <c r="I4" s="126" t="e">
        <f t="shared" ref="I4:I9" si="2">100/B4*H4</f>
        <v>#DIV/0!</v>
      </c>
      <c r="J4" s="8"/>
      <c r="K4" s="126" t="e">
        <f t="shared" ref="K4:K9" si="3">100/B4*J4</f>
        <v>#DIV/0!</v>
      </c>
    </row>
    <row r="5" spans="1:11" x14ac:dyDescent="0.25">
      <c r="A5" s="9" t="s">
        <v>43</v>
      </c>
      <c r="B5" s="17"/>
      <c r="C5" s="6"/>
      <c r="D5" s="9">
        <v>0</v>
      </c>
      <c r="E5" s="9" t="e">
        <f t="shared" si="0"/>
        <v>#DIV/0!</v>
      </c>
      <c r="F5" s="6"/>
      <c r="G5" s="126" t="e">
        <f t="shared" si="1"/>
        <v>#DIV/0!</v>
      </c>
      <c r="H5" s="6"/>
      <c r="I5" s="126" t="e">
        <f t="shared" si="2"/>
        <v>#DIV/0!</v>
      </c>
      <c r="J5" s="6"/>
      <c r="K5" s="126" t="e">
        <f t="shared" si="3"/>
        <v>#DIV/0!</v>
      </c>
    </row>
    <row r="6" spans="1:11" x14ac:dyDescent="0.25">
      <c r="A6" s="9" t="s">
        <v>44</v>
      </c>
      <c r="B6" s="17"/>
      <c r="C6" s="6"/>
      <c r="D6" s="9">
        <v>0</v>
      </c>
      <c r="E6" s="9" t="e">
        <f t="shared" si="0"/>
        <v>#DIV/0!</v>
      </c>
      <c r="F6" s="6"/>
      <c r="G6" s="126" t="e">
        <f t="shared" si="1"/>
        <v>#DIV/0!</v>
      </c>
      <c r="H6" s="6"/>
      <c r="I6" s="126" t="e">
        <f t="shared" si="2"/>
        <v>#DIV/0!</v>
      </c>
      <c r="J6" s="6"/>
      <c r="K6" s="126" t="e">
        <f t="shared" si="3"/>
        <v>#DIV/0!</v>
      </c>
    </row>
    <row r="7" spans="1:11" x14ac:dyDescent="0.25">
      <c r="A7" s="9" t="s">
        <v>45</v>
      </c>
      <c r="B7" s="17"/>
      <c r="C7" s="8"/>
      <c r="D7" s="9">
        <v>0</v>
      </c>
      <c r="E7" s="9" t="e">
        <f t="shared" si="0"/>
        <v>#DIV/0!</v>
      </c>
      <c r="F7" s="8"/>
      <c r="G7" s="126" t="e">
        <f t="shared" si="1"/>
        <v>#DIV/0!</v>
      </c>
      <c r="H7" s="8"/>
      <c r="I7" s="126" t="e">
        <f t="shared" si="2"/>
        <v>#DIV/0!</v>
      </c>
      <c r="J7" s="8"/>
      <c r="K7" s="126" t="e">
        <f t="shared" si="3"/>
        <v>#DIV/0!</v>
      </c>
    </row>
    <row r="8" spans="1:11" x14ac:dyDescent="0.25">
      <c r="A8" s="9" t="s">
        <v>15</v>
      </c>
      <c r="B8" s="17"/>
      <c r="C8" s="6"/>
      <c r="D8" s="9">
        <v>0</v>
      </c>
      <c r="E8" s="9" t="e">
        <f t="shared" si="0"/>
        <v>#DIV/0!</v>
      </c>
      <c r="F8" s="6"/>
      <c r="G8" s="126" t="e">
        <f t="shared" si="1"/>
        <v>#DIV/0!</v>
      </c>
      <c r="H8" s="6"/>
      <c r="I8" s="126" t="e">
        <f t="shared" si="2"/>
        <v>#DIV/0!</v>
      </c>
      <c r="J8" s="6"/>
      <c r="K8" s="126" t="e">
        <f t="shared" si="3"/>
        <v>#DIV/0!</v>
      </c>
    </row>
    <row r="9" spans="1:11" x14ac:dyDescent="0.25">
      <c r="A9" s="94" t="s">
        <v>35</v>
      </c>
      <c r="B9" s="74">
        <f>SUM(B3:B8)</f>
        <v>0</v>
      </c>
      <c r="C9" s="91"/>
      <c r="D9" s="95">
        <v>0</v>
      </c>
      <c r="E9" s="95" t="e">
        <f t="shared" si="0"/>
        <v>#DIV/0!</v>
      </c>
      <c r="F9" s="96">
        <f>SUM(F3:F8)</f>
        <v>0</v>
      </c>
      <c r="G9" s="92" t="e">
        <f t="shared" si="1"/>
        <v>#DIV/0!</v>
      </c>
      <c r="H9" s="91">
        <f>SUM(H3:H8)</f>
        <v>0</v>
      </c>
      <c r="I9" s="92" t="e">
        <f t="shared" si="2"/>
        <v>#DIV/0!</v>
      </c>
      <c r="J9" s="91">
        <f>SUM(J3:J8)</f>
        <v>0</v>
      </c>
      <c r="K9" s="92" t="e">
        <f t="shared" si="3"/>
        <v>#DIV/0!</v>
      </c>
    </row>
    <row r="10" spans="1:11" x14ac:dyDescent="0.25">
      <c r="A10" s="9" t="s">
        <v>38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9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203" t="s">
        <v>208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</row>
  </sheetData>
  <mergeCells count="1">
    <mergeCell ref="A13:K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workbookViewId="0">
      <selection activeCell="A10" sqref="A10:F10"/>
    </sheetView>
  </sheetViews>
  <sheetFormatPr defaultRowHeight="15" x14ac:dyDescent="0.25"/>
  <cols>
    <col min="1" max="2" width="9.140625" style="5"/>
    <col min="3" max="3" width="12.7109375" style="5" customWidth="1"/>
    <col min="4" max="16384" width="9.140625" style="5"/>
  </cols>
  <sheetData>
    <row r="1" spans="1:6" x14ac:dyDescent="0.25">
      <c r="A1" s="12"/>
      <c r="B1" s="11" t="s">
        <v>36</v>
      </c>
      <c r="C1" s="9" t="s">
        <v>37</v>
      </c>
      <c r="D1" s="9" t="s">
        <v>35</v>
      </c>
      <c r="E1" s="9" t="s">
        <v>38</v>
      </c>
      <c r="F1" s="9" t="s">
        <v>39</v>
      </c>
    </row>
    <row r="2" spans="1:6" x14ac:dyDescent="0.25">
      <c r="A2" s="6" t="s">
        <v>25</v>
      </c>
      <c r="B2" s="6"/>
      <c r="C2" s="91"/>
      <c r="D2" s="91"/>
      <c r="E2" s="9"/>
      <c r="F2" s="9"/>
    </row>
    <row r="3" spans="1:6" x14ac:dyDescent="0.25">
      <c r="A3" s="10" t="s">
        <v>26</v>
      </c>
      <c r="B3" s="8"/>
      <c r="C3" s="91"/>
      <c r="D3" s="91"/>
      <c r="E3" s="9"/>
      <c r="F3" s="9"/>
    </row>
    <row r="4" spans="1:6" ht="45" x14ac:dyDescent="0.25">
      <c r="A4" s="6" t="s">
        <v>27</v>
      </c>
      <c r="B4" s="6"/>
      <c r="C4" s="91"/>
      <c r="D4" s="91"/>
      <c r="E4" s="9"/>
      <c r="F4" s="9"/>
    </row>
    <row r="5" spans="1:6" x14ac:dyDescent="0.25">
      <c r="A5" s="6" t="s">
        <v>28</v>
      </c>
      <c r="B5" s="6"/>
      <c r="C5" s="91"/>
      <c r="D5" s="91"/>
      <c r="E5" s="9"/>
      <c r="F5" s="9"/>
    </row>
    <row r="6" spans="1:6" x14ac:dyDescent="0.25">
      <c r="A6" s="8" t="s">
        <v>29</v>
      </c>
      <c r="B6" s="8"/>
      <c r="C6" s="91"/>
      <c r="D6" s="91"/>
      <c r="E6" s="9"/>
      <c r="F6" s="9"/>
    </row>
    <row r="7" spans="1:6" x14ac:dyDescent="0.25">
      <c r="A7" s="6" t="s">
        <v>15</v>
      </c>
      <c r="B7" s="6"/>
      <c r="C7" s="91"/>
      <c r="D7" s="91"/>
      <c r="E7" s="9"/>
      <c r="F7" s="9"/>
    </row>
    <row r="10" spans="1:6" x14ac:dyDescent="0.25">
      <c r="A10" s="203" t="s">
        <v>208</v>
      </c>
      <c r="B10" s="204"/>
      <c r="C10" s="204"/>
      <c r="D10" s="204"/>
      <c r="E10" s="204"/>
      <c r="F10" s="204"/>
    </row>
  </sheetData>
  <mergeCells count="1">
    <mergeCell ref="A10:F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7"/>
  <sheetViews>
    <sheetView workbookViewId="0">
      <selection activeCell="H26" sqref="H26"/>
    </sheetView>
  </sheetViews>
  <sheetFormatPr defaultRowHeight="15" x14ac:dyDescent="0.25"/>
  <cols>
    <col min="1" max="10" width="9.140625" style="5"/>
    <col min="11" max="11" width="11.5703125" style="5" bestFit="1" customWidth="1"/>
    <col min="12" max="16384" width="9.140625" style="5"/>
  </cols>
  <sheetData>
    <row r="1" spans="1:11" x14ac:dyDescent="0.25">
      <c r="A1" s="205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x14ac:dyDescent="0.25">
      <c r="A2" s="9"/>
      <c r="B2" s="9"/>
      <c r="C2" s="9"/>
      <c r="D2" s="9">
        <v>2</v>
      </c>
      <c r="E2" s="9"/>
      <c r="F2" s="9">
        <v>3</v>
      </c>
      <c r="G2" s="9"/>
      <c r="H2" s="9">
        <v>4</v>
      </c>
      <c r="I2" s="9"/>
      <c r="J2" s="9">
        <v>5</v>
      </c>
      <c r="K2" s="9"/>
    </row>
    <row r="3" spans="1:11" x14ac:dyDescent="0.25">
      <c r="A3" s="13" t="s">
        <v>19</v>
      </c>
      <c r="B3" s="13" t="s">
        <v>33</v>
      </c>
      <c r="C3" s="13" t="s">
        <v>40</v>
      </c>
      <c r="D3" s="13" t="s">
        <v>33</v>
      </c>
      <c r="E3" s="13" t="s">
        <v>34</v>
      </c>
      <c r="F3" s="13" t="s">
        <v>33</v>
      </c>
      <c r="G3" s="13" t="s">
        <v>34</v>
      </c>
      <c r="H3" s="13" t="s">
        <v>33</v>
      </c>
      <c r="I3" s="13" t="s">
        <v>34</v>
      </c>
      <c r="J3" s="13" t="s">
        <v>33</v>
      </c>
      <c r="K3" s="13" t="s">
        <v>34</v>
      </c>
    </row>
    <row r="4" spans="1:11" x14ac:dyDescent="0.25">
      <c r="A4" s="9" t="s">
        <v>41</v>
      </c>
      <c r="B4" s="17"/>
      <c r="C4" s="6"/>
      <c r="D4" s="9">
        <v>0</v>
      </c>
      <c r="E4" s="9" t="e">
        <f>100/B4*D4</f>
        <v>#DIV/0!</v>
      </c>
      <c r="F4" s="6"/>
      <c r="G4" s="126" t="e">
        <f>100/B4*F4</f>
        <v>#DIV/0!</v>
      </c>
      <c r="H4" s="6"/>
      <c r="I4" s="126" t="e">
        <f>100/B4*H4</f>
        <v>#DIV/0!</v>
      </c>
      <c r="J4" s="6"/>
      <c r="K4" s="126" t="e">
        <f>100/B4*J4</f>
        <v>#DIV/0!</v>
      </c>
    </row>
    <row r="5" spans="1:11" x14ac:dyDescent="0.25">
      <c r="A5" s="9" t="s">
        <v>42</v>
      </c>
      <c r="B5" s="17"/>
      <c r="C5" s="8"/>
      <c r="D5" s="9">
        <v>0</v>
      </c>
      <c r="E5" s="9" t="e">
        <f t="shared" ref="E5:E10" si="0">100/B5*D5</f>
        <v>#DIV/0!</v>
      </c>
      <c r="F5" s="8"/>
      <c r="G5" s="126" t="e">
        <f t="shared" ref="G5:G10" si="1">100/B5*F5</f>
        <v>#DIV/0!</v>
      </c>
      <c r="H5" s="8"/>
      <c r="I5" s="126" t="e">
        <f t="shared" ref="I5:I10" si="2">100/B5*H5</f>
        <v>#DIV/0!</v>
      </c>
      <c r="J5" s="8"/>
      <c r="K5" s="126" t="e">
        <f t="shared" ref="K5:K10" si="3">100/B5*J5</f>
        <v>#DIV/0!</v>
      </c>
    </row>
    <row r="6" spans="1:11" x14ac:dyDescent="0.25">
      <c r="A6" s="9" t="s">
        <v>43</v>
      </c>
      <c r="B6" s="17"/>
      <c r="C6" s="6"/>
      <c r="D6" s="9">
        <v>0</v>
      </c>
      <c r="E6" s="9" t="e">
        <f t="shared" si="0"/>
        <v>#DIV/0!</v>
      </c>
      <c r="F6" s="6"/>
      <c r="G6" s="126" t="e">
        <f t="shared" si="1"/>
        <v>#DIV/0!</v>
      </c>
      <c r="H6" s="6"/>
      <c r="I6" s="126" t="e">
        <f t="shared" si="2"/>
        <v>#DIV/0!</v>
      </c>
      <c r="J6" s="6"/>
      <c r="K6" s="126" t="e">
        <f t="shared" si="3"/>
        <v>#DIV/0!</v>
      </c>
    </row>
    <row r="7" spans="1:11" x14ac:dyDescent="0.25">
      <c r="A7" s="9" t="s">
        <v>44</v>
      </c>
      <c r="B7" s="17"/>
      <c r="C7" s="6"/>
      <c r="D7" s="9">
        <v>0</v>
      </c>
      <c r="E7" s="9" t="e">
        <f t="shared" si="0"/>
        <v>#DIV/0!</v>
      </c>
      <c r="F7" s="6"/>
      <c r="G7" s="126" t="e">
        <f t="shared" si="1"/>
        <v>#DIV/0!</v>
      </c>
      <c r="H7" s="6"/>
      <c r="I7" s="126" t="e">
        <f t="shared" si="2"/>
        <v>#DIV/0!</v>
      </c>
      <c r="J7" s="6"/>
      <c r="K7" s="126" t="e">
        <f t="shared" si="3"/>
        <v>#DIV/0!</v>
      </c>
    </row>
    <row r="8" spans="1:11" x14ac:dyDescent="0.25">
      <c r="A8" s="9" t="s">
        <v>45</v>
      </c>
      <c r="B8" s="17"/>
      <c r="C8" s="8"/>
      <c r="D8" s="9">
        <v>0</v>
      </c>
      <c r="E8" s="9" t="e">
        <f t="shared" si="0"/>
        <v>#DIV/0!</v>
      </c>
      <c r="F8" s="8"/>
      <c r="G8" s="126" t="e">
        <f t="shared" si="1"/>
        <v>#DIV/0!</v>
      </c>
      <c r="H8" s="8"/>
      <c r="I8" s="126" t="e">
        <f t="shared" si="2"/>
        <v>#DIV/0!</v>
      </c>
      <c r="J8" s="8"/>
      <c r="K8" s="126" t="e">
        <f t="shared" si="3"/>
        <v>#DIV/0!</v>
      </c>
    </row>
    <row r="9" spans="1:11" x14ac:dyDescent="0.25">
      <c r="A9" s="9" t="s">
        <v>15</v>
      </c>
      <c r="B9" s="17"/>
      <c r="C9" s="6"/>
      <c r="D9" s="9">
        <v>0</v>
      </c>
      <c r="E9" s="9" t="e">
        <f t="shared" si="0"/>
        <v>#DIV/0!</v>
      </c>
      <c r="F9" s="6"/>
      <c r="G9" s="126" t="e">
        <f t="shared" si="1"/>
        <v>#DIV/0!</v>
      </c>
      <c r="H9" s="6"/>
      <c r="I9" s="126" t="e">
        <f t="shared" si="2"/>
        <v>#DIV/0!</v>
      </c>
      <c r="J9" s="6"/>
      <c r="K9" s="126" t="e">
        <f t="shared" si="3"/>
        <v>#DIV/0!</v>
      </c>
    </row>
    <row r="10" spans="1:11" x14ac:dyDescent="0.25">
      <c r="A10" s="94" t="s">
        <v>35</v>
      </c>
      <c r="B10" s="74">
        <f>SUM(B4:B9)</f>
        <v>0</v>
      </c>
      <c r="C10" s="91"/>
      <c r="D10" s="95">
        <v>0</v>
      </c>
      <c r="E10" s="95" t="e">
        <f t="shared" si="0"/>
        <v>#DIV/0!</v>
      </c>
      <c r="F10" s="96"/>
      <c r="G10" s="92" t="e">
        <f t="shared" si="1"/>
        <v>#DIV/0!</v>
      </c>
      <c r="H10" s="91"/>
      <c r="I10" s="92" t="e">
        <f t="shared" si="2"/>
        <v>#DIV/0!</v>
      </c>
      <c r="J10" s="91"/>
      <c r="K10" s="92" t="e">
        <f t="shared" si="3"/>
        <v>#DIV/0!</v>
      </c>
    </row>
    <row r="11" spans="1:11" x14ac:dyDescent="0.25">
      <c r="A11" s="9" t="s">
        <v>38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9" t="s">
        <v>39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4" spans="1:11" x14ac:dyDescent="0.25">
      <c r="A14" s="203" t="s">
        <v>208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</row>
    <row r="17" spans="17:17" ht="23.25" x14ac:dyDescent="0.35">
      <c r="Q17" s="62"/>
    </row>
  </sheetData>
  <mergeCells count="2">
    <mergeCell ref="A1:K1"/>
    <mergeCell ref="A14:K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1"/>
  <sheetViews>
    <sheetView workbookViewId="0">
      <selection activeCell="X25" sqref="X25"/>
    </sheetView>
  </sheetViews>
  <sheetFormatPr defaultRowHeight="15" x14ac:dyDescent="0.25"/>
  <cols>
    <col min="1" max="1" width="11.7109375" style="16" customWidth="1"/>
    <col min="2" max="2" width="12.7109375" style="16" customWidth="1"/>
    <col min="3" max="3" width="13.7109375" style="16" customWidth="1"/>
    <col min="4" max="4" width="13.28515625" style="16" customWidth="1"/>
    <col min="5" max="16384" width="9.140625" style="16"/>
  </cols>
  <sheetData>
    <row r="1" spans="1:19" ht="30" customHeight="1" x14ac:dyDescent="0.25">
      <c r="A1" s="211" t="s">
        <v>139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46.5" customHeight="1" x14ac:dyDescent="0.25">
      <c r="A2" s="208" t="s">
        <v>19</v>
      </c>
      <c r="B2" s="208" t="s">
        <v>20</v>
      </c>
      <c r="C2" s="208" t="s">
        <v>21</v>
      </c>
      <c r="D2" s="208" t="s">
        <v>22</v>
      </c>
      <c r="E2" s="175" t="s">
        <v>23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08" t="s">
        <v>24</v>
      </c>
    </row>
    <row r="3" spans="1:19" x14ac:dyDescent="0.25">
      <c r="A3" s="209"/>
      <c r="B3" s="209"/>
      <c r="C3" s="209"/>
      <c r="D3" s="209"/>
      <c r="E3" s="212" t="s">
        <v>152</v>
      </c>
      <c r="F3" s="213"/>
      <c r="G3" s="214" t="s">
        <v>90</v>
      </c>
      <c r="H3" s="213"/>
      <c r="I3" s="214" t="s">
        <v>50</v>
      </c>
      <c r="J3" s="213"/>
      <c r="K3" s="214" t="s">
        <v>51</v>
      </c>
      <c r="L3" s="213"/>
      <c r="M3" s="214" t="s">
        <v>52</v>
      </c>
      <c r="N3" s="213"/>
      <c r="O3" s="214" t="s">
        <v>53</v>
      </c>
      <c r="P3" s="213"/>
      <c r="Q3" s="214" t="s">
        <v>54</v>
      </c>
      <c r="R3" s="213"/>
      <c r="S3" s="209"/>
    </row>
    <row r="4" spans="1:19" x14ac:dyDescent="0.25">
      <c r="A4" s="210"/>
      <c r="B4" s="210"/>
      <c r="C4" s="210"/>
      <c r="D4" s="210"/>
      <c r="E4" s="48" t="s">
        <v>85</v>
      </c>
      <c r="F4" s="48" t="s">
        <v>34</v>
      </c>
      <c r="G4" s="48" t="s">
        <v>85</v>
      </c>
      <c r="H4" s="48" t="s">
        <v>34</v>
      </c>
      <c r="I4" s="48" t="s">
        <v>85</v>
      </c>
      <c r="J4" s="48" t="s">
        <v>34</v>
      </c>
      <c r="K4" s="48" t="s">
        <v>85</v>
      </c>
      <c r="L4" s="48" t="s">
        <v>34</v>
      </c>
      <c r="M4" s="48" t="s">
        <v>85</v>
      </c>
      <c r="N4" s="48" t="s">
        <v>34</v>
      </c>
      <c r="O4" s="48" t="s">
        <v>85</v>
      </c>
      <c r="P4" s="48" t="s">
        <v>34</v>
      </c>
      <c r="Q4" s="48" t="s">
        <v>85</v>
      </c>
      <c r="R4" s="48" t="s">
        <v>34</v>
      </c>
      <c r="S4" s="210"/>
    </row>
    <row r="5" spans="1:19" ht="29.25" customHeight="1" x14ac:dyDescent="0.25">
      <c r="A5" s="17" t="s">
        <v>25</v>
      </c>
      <c r="B5" s="17">
        <v>2</v>
      </c>
      <c r="C5" s="158" t="s">
        <v>209</v>
      </c>
      <c r="D5" s="158" t="s">
        <v>210</v>
      </c>
      <c r="E5" s="17">
        <v>1</v>
      </c>
      <c r="F5" s="99">
        <f t="shared" ref="F5:F11" si="0">100/B5*E5</f>
        <v>50</v>
      </c>
      <c r="G5" s="17">
        <v>0</v>
      </c>
      <c r="H5" s="99">
        <f t="shared" ref="H5:H11" si="1">100/B5*G5</f>
        <v>0</v>
      </c>
      <c r="I5" s="18">
        <v>1</v>
      </c>
      <c r="J5" s="99">
        <f t="shared" ref="J5:J11" si="2">100/B5*I5</f>
        <v>50</v>
      </c>
      <c r="K5" s="17">
        <v>0</v>
      </c>
      <c r="L5" s="99">
        <f t="shared" ref="L5:L11" si="3">100/B5*K5</f>
        <v>0</v>
      </c>
      <c r="M5" s="17">
        <v>0</v>
      </c>
      <c r="N5" s="99">
        <f t="shared" ref="N5:N11" si="4">100/B5*M5</f>
        <v>0</v>
      </c>
      <c r="O5" s="17">
        <v>0</v>
      </c>
      <c r="P5" s="100">
        <f t="shared" ref="P5:P11" si="5">100/B5*O5</f>
        <v>0</v>
      </c>
      <c r="Q5" s="17">
        <v>0</v>
      </c>
      <c r="R5" s="99">
        <f t="shared" ref="R5:R11" si="6">100/B5*Q5</f>
        <v>0</v>
      </c>
      <c r="S5" s="17">
        <v>47</v>
      </c>
    </row>
    <row r="6" spans="1:19" ht="30" x14ac:dyDescent="0.25">
      <c r="A6" s="17" t="s">
        <v>26</v>
      </c>
      <c r="B6" s="17">
        <v>3</v>
      </c>
      <c r="C6" s="158" t="s">
        <v>211</v>
      </c>
      <c r="D6" s="158" t="s">
        <v>212</v>
      </c>
      <c r="E6" s="17">
        <v>1</v>
      </c>
      <c r="F6" s="99">
        <f t="shared" si="0"/>
        <v>33.333333333333336</v>
      </c>
      <c r="G6" s="17">
        <v>1</v>
      </c>
      <c r="H6" s="99">
        <f t="shared" si="1"/>
        <v>33.333333333333336</v>
      </c>
      <c r="I6" s="18">
        <v>0</v>
      </c>
      <c r="J6" s="99">
        <f t="shared" si="2"/>
        <v>0</v>
      </c>
      <c r="K6" s="17">
        <v>1</v>
      </c>
      <c r="L6" s="99">
        <f t="shared" si="3"/>
        <v>33.333333333333336</v>
      </c>
      <c r="M6" s="17">
        <v>0</v>
      </c>
      <c r="N6" s="99">
        <f t="shared" si="4"/>
        <v>0</v>
      </c>
      <c r="O6" s="17">
        <v>0</v>
      </c>
      <c r="P6" s="100">
        <f t="shared" si="5"/>
        <v>0</v>
      </c>
      <c r="Q6" s="17">
        <v>0</v>
      </c>
      <c r="R6" s="99">
        <f t="shared" si="6"/>
        <v>0</v>
      </c>
      <c r="S6" s="17">
        <v>49.67</v>
      </c>
    </row>
    <row r="7" spans="1:19" ht="34.5" customHeight="1" x14ac:dyDescent="0.25">
      <c r="A7" s="17" t="s">
        <v>27</v>
      </c>
      <c r="B7" s="17">
        <v>12</v>
      </c>
      <c r="C7" s="158" t="s">
        <v>213</v>
      </c>
      <c r="D7" s="158" t="s">
        <v>214</v>
      </c>
      <c r="E7" s="17">
        <v>0</v>
      </c>
      <c r="F7" s="99">
        <f t="shared" si="0"/>
        <v>0</v>
      </c>
      <c r="G7" s="17">
        <v>0</v>
      </c>
      <c r="H7" s="99">
        <f t="shared" si="1"/>
        <v>0</v>
      </c>
      <c r="I7" s="18">
        <v>3</v>
      </c>
      <c r="J7" s="99">
        <f t="shared" si="2"/>
        <v>25</v>
      </c>
      <c r="K7" s="17">
        <v>5</v>
      </c>
      <c r="L7" s="99">
        <f t="shared" si="3"/>
        <v>41.666666666666671</v>
      </c>
      <c r="M7" s="17">
        <v>2</v>
      </c>
      <c r="N7" s="99">
        <f t="shared" si="4"/>
        <v>16.666666666666668</v>
      </c>
      <c r="O7" s="17">
        <v>1</v>
      </c>
      <c r="P7" s="100">
        <f t="shared" si="5"/>
        <v>8.3333333333333339</v>
      </c>
      <c r="Q7" s="17">
        <v>1</v>
      </c>
      <c r="R7" s="99">
        <f t="shared" si="6"/>
        <v>8.3333333333333339</v>
      </c>
      <c r="S7" s="17">
        <v>69.25</v>
      </c>
    </row>
    <row r="8" spans="1:19" ht="30" customHeight="1" x14ac:dyDescent="0.25">
      <c r="A8" s="17" t="s">
        <v>28</v>
      </c>
      <c r="B8" s="17">
        <v>16</v>
      </c>
      <c r="C8" s="158" t="s">
        <v>216</v>
      </c>
      <c r="D8" s="158" t="s">
        <v>215</v>
      </c>
      <c r="E8" s="17">
        <v>1</v>
      </c>
      <c r="F8" s="99">
        <f t="shared" si="0"/>
        <v>6.25</v>
      </c>
      <c r="G8" s="17">
        <v>2</v>
      </c>
      <c r="H8" s="99">
        <f t="shared" si="1"/>
        <v>12.5</v>
      </c>
      <c r="I8" s="18">
        <v>5</v>
      </c>
      <c r="J8" s="99">
        <f t="shared" si="2"/>
        <v>31.25</v>
      </c>
      <c r="K8" s="17">
        <v>5</v>
      </c>
      <c r="L8" s="99">
        <f t="shared" si="3"/>
        <v>31.25</v>
      </c>
      <c r="M8" s="17">
        <v>0</v>
      </c>
      <c r="N8" s="99">
        <f t="shared" si="4"/>
        <v>0</v>
      </c>
      <c r="O8" s="17">
        <v>2</v>
      </c>
      <c r="P8" s="100">
        <f t="shared" si="5"/>
        <v>12.5</v>
      </c>
      <c r="Q8" s="17">
        <v>1</v>
      </c>
      <c r="R8" s="99">
        <f t="shared" si="6"/>
        <v>6.25</v>
      </c>
      <c r="S8" s="17">
        <v>61.75</v>
      </c>
    </row>
    <row r="9" spans="1:19" ht="33" customHeight="1" x14ac:dyDescent="0.25">
      <c r="A9" s="17" t="s">
        <v>29</v>
      </c>
      <c r="B9" s="17">
        <v>17</v>
      </c>
      <c r="C9" s="158" t="s">
        <v>217</v>
      </c>
      <c r="D9" s="158" t="s">
        <v>218</v>
      </c>
      <c r="E9" s="17">
        <v>2</v>
      </c>
      <c r="F9" s="99">
        <f t="shared" si="0"/>
        <v>11.764705882352942</v>
      </c>
      <c r="G9" s="17">
        <v>3</v>
      </c>
      <c r="H9" s="99">
        <f t="shared" si="1"/>
        <v>17.647058823529413</v>
      </c>
      <c r="I9" s="18">
        <v>2</v>
      </c>
      <c r="J9" s="99">
        <f t="shared" si="2"/>
        <v>11.764705882352942</v>
      </c>
      <c r="K9" s="17">
        <v>1</v>
      </c>
      <c r="L9" s="99">
        <f t="shared" si="3"/>
        <v>5.882352941176471</v>
      </c>
      <c r="M9" s="17">
        <v>6</v>
      </c>
      <c r="N9" s="99">
        <f t="shared" si="4"/>
        <v>35.294117647058826</v>
      </c>
      <c r="O9" s="17">
        <v>2</v>
      </c>
      <c r="P9" s="100">
        <f t="shared" si="5"/>
        <v>11.764705882352942</v>
      </c>
      <c r="Q9" s="17">
        <v>1</v>
      </c>
      <c r="R9" s="99">
        <f t="shared" si="6"/>
        <v>5.882352941176471</v>
      </c>
      <c r="S9" s="17">
        <v>64.819999999999993</v>
      </c>
    </row>
    <row r="10" spans="1:19" ht="30" x14ac:dyDescent="0.25">
      <c r="A10" s="17" t="s">
        <v>15</v>
      </c>
      <c r="B10" s="17">
        <v>3</v>
      </c>
      <c r="C10" s="158" t="s">
        <v>219</v>
      </c>
      <c r="D10" s="158" t="s">
        <v>220</v>
      </c>
      <c r="E10" s="17">
        <v>2</v>
      </c>
      <c r="F10" s="99">
        <f t="shared" si="0"/>
        <v>66.666666666666671</v>
      </c>
      <c r="G10" s="17">
        <v>0</v>
      </c>
      <c r="H10" s="99">
        <f t="shared" si="1"/>
        <v>0</v>
      </c>
      <c r="I10" s="18">
        <v>1</v>
      </c>
      <c r="J10" s="99">
        <f t="shared" si="2"/>
        <v>33.333333333333336</v>
      </c>
      <c r="K10" s="17">
        <v>0</v>
      </c>
      <c r="L10" s="99">
        <f t="shared" si="3"/>
        <v>0</v>
      </c>
      <c r="M10" s="17">
        <v>0</v>
      </c>
      <c r="N10" s="99">
        <f t="shared" si="4"/>
        <v>0</v>
      </c>
      <c r="O10" s="17">
        <v>0</v>
      </c>
      <c r="P10" s="100">
        <f t="shared" si="5"/>
        <v>0</v>
      </c>
      <c r="Q10" s="17">
        <v>0</v>
      </c>
      <c r="R10" s="99">
        <f t="shared" si="6"/>
        <v>0</v>
      </c>
      <c r="S10" s="17">
        <v>43.33</v>
      </c>
    </row>
    <row r="11" spans="1:19" ht="34.5" customHeight="1" x14ac:dyDescent="0.25">
      <c r="A11" s="63" t="s">
        <v>138</v>
      </c>
      <c r="B11" s="17">
        <f>SUM(B5:B10)</f>
        <v>53</v>
      </c>
      <c r="C11" s="158" t="s">
        <v>221</v>
      </c>
      <c r="D11" s="158" t="s">
        <v>222</v>
      </c>
      <c r="E11" s="17">
        <f>SUM(E5:E10)</f>
        <v>7</v>
      </c>
      <c r="F11" s="99">
        <f t="shared" si="0"/>
        <v>13.20754716981132</v>
      </c>
      <c r="G11" s="17">
        <f>SUM(G5:G10)</f>
        <v>6</v>
      </c>
      <c r="H11" s="99">
        <f t="shared" si="1"/>
        <v>11.320754716981131</v>
      </c>
      <c r="I11" s="18">
        <f>SUM(I5:I10)</f>
        <v>12</v>
      </c>
      <c r="J11" s="99">
        <f t="shared" si="2"/>
        <v>22.641509433962263</v>
      </c>
      <c r="K11" s="17">
        <f>SUM(K5:K10)</f>
        <v>12</v>
      </c>
      <c r="L11" s="99">
        <f t="shared" si="3"/>
        <v>22.641509433962263</v>
      </c>
      <c r="M11" s="17">
        <f>SUM(M5:M10)</f>
        <v>8</v>
      </c>
      <c r="N11" s="99">
        <f t="shared" si="4"/>
        <v>15.09433962264151</v>
      </c>
      <c r="O11" s="17">
        <f>SUM(O5:O10)</f>
        <v>5</v>
      </c>
      <c r="P11" s="100">
        <f t="shared" si="5"/>
        <v>9.433962264150944</v>
      </c>
      <c r="Q11" s="17">
        <f>SUM(Q5:Q10)</f>
        <v>3</v>
      </c>
      <c r="R11" s="99">
        <f t="shared" si="6"/>
        <v>5.6603773584905657</v>
      </c>
      <c r="S11" s="17">
        <v>62.15</v>
      </c>
    </row>
  </sheetData>
  <mergeCells count="14">
    <mergeCell ref="A2:A4"/>
    <mergeCell ref="D2:D4"/>
    <mergeCell ref="S2:S4"/>
    <mergeCell ref="A1:S1"/>
    <mergeCell ref="E2:R2"/>
    <mergeCell ref="E3:F3"/>
    <mergeCell ref="G3:H3"/>
    <mergeCell ref="I3:J3"/>
    <mergeCell ref="K3:L3"/>
    <mergeCell ref="M3:N3"/>
    <mergeCell ref="O3:P3"/>
    <mergeCell ref="Q3:R3"/>
    <mergeCell ref="C2:C4"/>
    <mergeCell ref="B2:B4"/>
  </mergeCells>
  <pageMargins left="0.7" right="0.7" top="0.75" bottom="0.75" header="0.3" footer="0.3"/>
  <pageSetup paperSize="9" scale="70" orientation="landscape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1"/>
  <sheetViews>
    <sheetView workbookViewId="0">
      <selection activeCell="C10" sqref="C10"/>
    </sheetView>
  </sheetViews>
  <sheetFormatPr defaultRowHeight="15" x14ac:dyDescent="0.25"/>
  <cols>
    <col min="1" max="2" width="9.140625" style="16"/>
    <col min="3" max="3" width="11.5703125" style="16" bestFit="1" customWidth="1"/>
    <col min="4" max="4" width="9.140625" style="16"/>
    <col min="5" max="5" width="10.5703125" style="16" customWidth="1"/>
    <col min="6" max="16384" width="9.140625" style="16"/>
  </cols>
  <sheetData>
    <row r="1" spans="1:11" x14ac:dyDescent="0.25">
      <c r="A1" s="18"/>
      <c r="B1" s="18"/>
      <c r="C1" s="18"/>
      <c r="D1" s="18" t="s">
        <v>91</v>
      </c>
      <c r="E1" s="18"/>
      <c r="F1" s="18" t="s">
        <v>92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8" t="s">
        <v>41</v>
      </c>
      <c r="B3" s="17">
        <v>2</v>
      </c>
      <c r="C3" s="17">
        <v>47</v>
      </c>
      <c r="D3" s="17">
        <v>1</v>
      </c>
      <c r="E3" s="99">
        <f>100/B3*D3</f>
        <v>50</v>
      </c>
      <c r="F3" s="18">
        <v>1</v>
      </c>
      <c r="G3" s="99">
        <f>100/B3*F3</f>
        <v>50</v>
      </c>
      <c r="H3" s="18">
        <v>0</v>
      </c>
      <c r="I3" s="99">
        <f>100/B3*H3</f>
        <v>0</v>
      </c>
      <c r="J3" s="17">
        <v>0</v>
      </c>
      <c r="K3" s="99">
        <f>100/B3*J3</f>
        <v>0</v>
      </c>
    </row>
    <row r="4" spans="1:11" x14ac:dyDescent="0.25">
      <c r="A4" s="18" t="s">
        <v>42</v>
      </c>
      <c r="B4" s="17">
        <v>3</v>
      </c>
      <c r="C4" s="17">
        <v>49.67</v>
      </c>
      <c r="D4" s="17">
        <v>1</v>
      </c>
      <c r="E4" s="99">
        <f t="shared" ref="E4:E9" si="0">100/B4*D4</f>
        <v>33.333333333333336</v>
      </c>
      <c r="F4" s="18">
        <v>1</v>
      </c>
      <c r="G4" s="99">
        <f t="shared" ref="G4:G9" si="1">100/B4*F4</f>
        <v>33.333333333333336</v>
      </c>
      <c r="H4" s="18">
        <v>1</v>
      </c>
      <c r="I4" s="99">
        <f t="shared" ref="I4:I9" si="2">100/B4*H4</f>
        <v>33.333333333333336</v>
      </c>
      <c r="J4" s="17">
        <v>0</v>
      </c>
      <c r="K4" s="99">
        <f t="shared" ref="K4:K9" si="3">100/B4*J4</f>
        <v>0</v>
      </c>
    </row>
    <row r="5" spans="1:11" x14ac:dyDescent="0.25">
      <c r="A5" s="18" t="s">
        <v>43</v>
      </c>
      <c r="B5" s="17">
        <v>12</v>
      </c>
      <c r="C5" s="17">
        <v>69.25</v>
      </c>
      <c r="D5" s="17">
        <v>0</v>
      </c>
      <c r="E5" s="99">
        <f t="shared" si="0"/>
        <v>0</v>
      </c>
      <c r="F5" s="18">
        <v>3</v>
      </c>
      <c r="G5" s="99">
        <f t="shared" si="1"/>
        <v>25</v>
      </c>
      <c r="H5" s="18">
        <v>7</v>
      </c>
      <c r="I5" s="99">
        <f t="shared" si="2"/>
        <v>58.333333333333336</v>
      </c>
      <c r="J5" s="17">
        <v>2</v>
      </c>
      <c r="K5" s="99">
        <f t="shared" si="3"/>
        <v>16.666666666666668</v>
      </c>
    </row>
    <row r="6" spans="1:11" x14ac:dyDescent="0.25">
      <c r="A6" s="18" t="s">
        <v>44</v>
      </c>
      <c r="B6" s="17">
        <v>16</v>
      </c>
      <c r="C6" s="17">
        <v>61.75</v>
      </c>
      <c r="D6" s="17">
        <v>1</v>
      </c>
      <c r="E6" s="99">
        <f t="shared" si="0"/>
        <v>6.25</v>
      </c>
      <c r="F6" s="18">
        <v>7</v>
      </c>
      <c r="G6" s="99">
        <f t="shared" si="1"/>
        <v>43.75</v>
      </c>
      <c r="H6" s="18">
        <v>5</v>
      </c>
      <c r="I6" s="99">
        <f t="shared" si="2"/>
        <v>31.25</v>
      </c>
      <c r="J6" s="17">
        <v>3</v>
      </c>
      <c r="K6" s="99">
        <f t="shared" si="3"/>
        <v>18.75</v>
      </c>
    </row>
    <row r="7" spans="1:11" x14ac:dyDescent="0.25">
      <c r="A7" s="18" t="s">
        <v>45</v>
      </c>
      <c r="B7" s="17">
        <v>17</v>
      </c>
      <c r="C7" s="17">
        <v>64.819999999999993</v>
      </c>
      <c r="D7" s="17">
        <v>2</v>
      </c>
      <c r="E7" s="99">
        <f t="shared" si="0"/>
        <v>11.764705882352942</v>
      </c>
      <c r="F7" s="18">
        <v>5</v>
      </c>
      <c r="G7" s="99">
        <f t="shared" si="1"/>
        <v>29.411764705882355</v>
      </c>
      <c r="H7" s="18">
        <v>7</v>
      </c>
      <c r="I7" s="99">
        <f t="shared" si="2"/>
        <v>41.176470588235297</v>
      </c>
      <c r="J7" s="17">
        <v>3</v>
      </c>
      <c r="K7" s="99">
        <f t="shared" si="3"/>
        <v>17.647058823529413</v>
      </c>
    </row>
    <row r="8" spans="1:11" x14ac:dyDescent="0.25">
      <c r="A8" s="18" t="s">
        <v>15</v>
      </c>
      <c r="B8" s="17">
        <v>3</v>
      </c>
      <c r="C8" s="17">
        <v>43.33</v>
      </c>
      <c r="D8" s="17">
        <v>2</v>
      </c>
      <c r="E8" s="99">
        <f t="shared" si="0"/>
        <v>66.666666666666671</v>
      </c>
      <c r="F8" s="18">
        <v>1</v>
      </c>
      <c r="G8" s="99">
        <f t="shared" si="1"/>
        <v>33.333333333333336</v>
      </c>
      <c r="H8" s="18">
        <v>0</v>
      </c>
      <c r="I8" s="99">
        <f t="shared" si="2"/>
        <v>0</v>
      </c>
      <c r="J8" s="17">
        <v>0</v>
      </c>
      <c r="K8" s="99">
        <f t="shared" si="3"/>
        <v>0</v>
      </c>
    </row>
    <row r="9" spans="1:11" x14ac:dyDescent="0.25">
      <c r="A9" s="21" t="s">
        <v>35</v>
      </c>
      <c r="B9" s="17">
        <f>SUM(B3:B8)</f>
        <v>53</v>
      </c>
      <c r="C9" s="17">
        <v>62.15</v>
      </c>
      <c r="D9" s="17">
        <f>SUM(D3:D8)</f>
        <v>7</v>
      </c>
      <c r="E9" s="99">
        <f t="shared" si="0"/>
        <v>13.20754716981132</v>
      </c>
      <c r="F9" s="18">
        <f>SUM(F3:F8)</f>
        <v>18</v>
      </c>
      <c r="G9" s="99">
        <f t="shared" si="1"/>
        <v>33.962264150943398</v>
      </c>
      <c r="H9" s="18">
        <f>SUM(H3:H8)</f>
        <v>20</v>
      </c>
      <c r="I9" s="99">
        <f t="shared" si="2"/>
        <v>37.735849056603776</v>
      </c>
      <c r="J9" s="17">
        <f>SUM(J3:J8)</f>
        <v>8</v>
      </c>
      <c r="K9" s="99">
        <f t="shared" si="3"/>
        <v>15.09433962264151</v>
      </c>
    </row>
    <row r="10" spans="1:11" x14ac:dyDescent="0.25">
      <c r="A10" s="18" t="s">
        <v>38</v>
      </c>
      <c r="B10" s="17"/>
      <c r="C10" s="17">
        <v>60.25</v>
      </c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8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workbookViewId="0">
      <selection activeCell="S26" sqref="S26"/>
    </sheetView>
  </sheetViews>
  <sheetFormatPr defaultRowHeight="15" x14ac:dyDescent="0.25"/>
  <cols>
    <col min="1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7">
        <v>47</v>
      </c>
      <c r="C2" s="17">
        <v>62.15</v>
      </c>
      <c r="D2" s="17">
        <v>60.25</v>
      </c>
      <c r="E2" s="17"/>
    </row>
    <row r="3" spans="1:5" x14ac:dyDescent="0.25">
      <c r="A3" s="17" t="s">
        <v>26</v>
      </c>
      <c r="B3" s="17">
        <v>49.67</v>
      </c>
      <c r="C3" s="17">
        <v>62.15</v>
      </c>
      <c r="D3" s="17">
        <v>60.25</v>
      </c>
      <c r="E3" s="17"/>
    </row>
    <row r="4" spans="1:5" ht="45" x14ac:dyDescent="0.25">
      <c r="A4" s="17" t="s">
        <v>27</v>
      </c>
      <c r="B4" s="17">
        <v>69.25</v>
      </c>
      <c r="C4" s="17">
        <v>62.15</v>
      </c>
      <c r="D4" s="17">
        <v>60.25</v>
      </c>
      <c r="E4" s="17"/>
    </row>
    <row r="5" spans="1:5" x14ac:dyDescent="0.25">
      <c r="A5" s="17" t="s">
        <v>28</v>
      </c>
      <c r="B5" s="17">
        <v>61.75</v>
      </c>
      <c r="C5" s="17">
        <v>62.15</v>
      </c>
      <c r="D5" s="17">
        <v>60.25</v>
      </c>
      <c r="E5" s="17"/>
    </row>
    <row r="6" spans="1:5" x14ac:dyDescent="0.25">
      <c r="A6" s="17" t="s">
        <v>29</v>
      </c>
      <c r="B6" s="17">
        <v>64.819999999999993</v>
      </c>
      <c r="C6" s="17">
        <v>62.15</v>
      </c>
      <c r="D6" s="17">
        <v>60.25</v>
      </c>
      <c r="E6" s="17"/>
    </row>
    <row r="7" spans="1:5" x14ac:dyDescent="0.25">
      <c r="A7" s="17" t="s">
        <v>15</v>
      </c>
      <c r="B7" s="17">
        <v>43.33</v>
      </c>
      <c r="C7" s="17">
        <v>62.15</v>
      </c>
      <c r="D7" s="17">
        <v>60.25</v>
      </c>
      <c r="E7" s="17"/>
    </row>
    <row r="8" spans="1:5" x14ac:dyDescent="0.25">
      <c r="A8" s="37"/>
      <c r="B8" s="36"/>
      <c r="C8" s="37"/>
      <c r="D8" s="3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1"/>
  <sheetViews>
    <sheetView workbookViewId="0">
      <selection activeCell="C6" sqref="C6"/>
    </sheetView>
  </sheetViews>
  <sheetFormatPr defaultRowHeight="15" x14ac:dyDescent="0.25"/>
  <cols>
    <col min="2" max="2" width="13.7109375" customWidth="1"/>
    <col min="3" max="3" width="12.85546875" customWidth="1"/>
    <col min="4" max="4" width="13.85546875" customWidth="1"/>
    <col min="21" max="21" width="11.5703125" bestFit="1" customWidth="1"/>
  </cols>
  <sheetData>
    <row r="1" spans="1:21" ht="30" customHeight="1" x14ac:dyDescent="0.25">
      <c r="A1" s="218" t="s">
        <v>140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20"/>
    </row>
    <row r="2" spans="1:21" ht="63" customHeight="1" x14ac:dyDescent="0.25">
      <c r="A2" s="221" t="s">
        <v>19</v>
      </c>
      <c r="B2" s="221" t="s">
        <v>20</v>
      </c>
      <c r="C2" s="221" t="s">
        <v>21</v>
      </c>
      <c r="D2" s="221" t="s">
        <v>22</v>
      </c>
      <c r="E2" s="215" t="s">
        <v>23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6"/>
      <c r="U2" s="1" t="s">
        <v>24</v>
      </c>
    </row>
    <row r="3" spans="1:21" ht="45" customHeight="1" x14ac:dyDescent="0.25">
      <c r="A3" s="222"/>
      <c r="B3" s="222"/>
      <c r="C3" s="222"/>
      <c r="D3" s="222"/>
      <c r="E3" s="215" t="s">
        <v>153</v>
      </c>
      <c r="F3" s="216"/>
      <c r="G3" s="215" t="s">
        <v>78</v>
      </c>
      <c r="H3" s="216"/>
      <c r="I3" s="215" t="s">
        <v>49</v>
      </c>
      <c r="J3" s="216"/>
      <c r="K3" s="215" t="s">
        <v>50</v>
      </c>
      <c r="L3" s="216"/>
      <c r="M3" s="215" t="s">
        <v>51</v>
      </c>
      <c r="N3" s="216"/>
      <c r="O3" s="215" t="s">
        <v>52</v>
      </c>
      <c r="P3" s="216"/>
      <c r="Q3" s="215" t="s">
        <v>53</v>
      </c>
      <c r="R3" s="216"/>
      <c r="S3" s="215" t="s">
        <v>54</v>
      </c>
      <c r="T3" s="216"/>
      <c r="U3" s="1"/>
    </row>
    <row r="4" spans="1:21" x14ac:dyDescent="0.25">
      <c r="A4" s="223"/>
      <c r="B4" s="223"/>
      <c r="C4" s="223"/>
      <c r="D4" s="223"/>
      <c r="E4" s="1" t="s">
        <v>154</v>
      </c>
      <c r="F4" s="101" t="s">
        <v>34</v>
      </c>
      <c r="G4" s="1" t="s">
        <v>154</v>
      </c>
      <c r="H4" s="101" t="s">
        <v>34</v>
      </c>
      <c r="I4" s="1" t="s">
        <v>154</v>
      </c>
      <c r="J4" s="101" t="s">
        <v>34</v>
      </c>
      <c r="K4" s="1" t="s">
        <v>154</v>
      </c>
      <c r="L4" s="101" t="s">
        <v>34</v>
      </c>
      <c r="M4" s="1" t="s">
        <v>154</v>
      </c>
      <c r="N4" s="101" t="s">
        <v>34</v>
      </c>
      <c r="O4" s="1" t="s">
        <v>154</v>
      </c>
      <c r="P4" s="101" t="s">
        <v>34</v>
      </c>
      <c r="Q4" s="1" t="s">
        <v>154</v>
      </c>
      <c r="R4" s="101" t="s">
        <v>34</v>
      </c>
      <c r="S4" s="1" t="s">
        <v>154</v>
      </c>
      <c r="T4" s="101" t="s">
        <v>34</v>
      </c>
      <c r="U4" s="157"/>
    </row>
    <row r="5" spans="1:21" x14ac:dyDescent="0.25">
      <c r="A5" s="1" t="s">
        <v>25</v>
      </c>
      <c r="B5" s="1">
        <v>0</v>
      </c>
      <c r="C5" s="1"/>
      <c r="D5" s="1"/>
      <c r="E5" s="1">
        <v>0</v>
      </c>
      <c r="F5" s="101" t="e">
        <f>100/B5*E5</f>
        <v>#DIV/0!</v>
      </c>
      <c r="G5" s="1">
        <v>0</v>
      </c>
      <c r="H5" s="101" t="e">
        <f>100/B5*G5</f>
        <v>#DIV/0!</v>
      </c>
      <c r="I5" s="1">
        <v>0</v>
      </c>
      <c r="J5" s="101" t="e">
        <f>100/B5*I5</f>
        <v>#DIV/0!</v>
      </c>
      <c r="K5" s="1">
        <v>0</v>
      </c>
      <c r="L5" s="101" t="e">
        <f>100/B5*K5</f>
        <v>#DIV/0!</v>
      </c>
      <c r="M5" s="1">
        <v>0</v>
      </c>
      <c r="N5" s="101" t="e">
        <f>100/B5*M5</f>
        <v>#DIV/0!</v>
      </c>
      <c r="O5" s="1">
        <v>0</v>
      </c>
      <c r="P5" s="101" t="e">
        <f>100/B5*O5</f>
        <v>#DIV/0!</v>
      </c>
      <c r="Q5" s="1">
        <v>0</v>
      </c>
      <c r="R5" s="101" t="e">
        <f>100/B5*Q5</f>
        <v>#DIV/0!</v>
      </c>
      <c r="S5" s="1">
        <v>0</v>
      </c>
      <c r="T5" s="101" t="e">
        <f>100/B5*S5</f>
        <v>#DIV/0!</v>
      </c>
      <c r="U5" s="157" t="s">
        <v>230</v>
      </c>
    </row>
    <row r="6" spans="1:21" ht="33" customHeight="1" x14ac:dyDescent="0.25">
      <c r="A6" s="1" t="s">
        <v>26</v>
      </c>
      <c r="B6" s="1">
        <v>2</v>
      </c>
      <c r="C6" s="1" t="s">
        <v>233</v>
      </c>
      <c r="D6" s="1" t="s">
        <v>223</v>
      </c>
      <c r="E6" s="1">
        <v>0</v>
      </c>
      <c r="F6" s="101">
        <f t="shared" ref="F6:F11" si="0">100/B6*E6</f>
        <v>0</v>
      </c>
      <c r="G6" s="1">
        <v>1</v>
      </c>
      <c r="H6" s="101">
        <f t="shared" ref="H6:H11" si="1">100/B6*G6</f>
        <v>50</v>
      </c>
      <c r="I6" s="1">
        <v>1</v>
      </c>
      <c r="J6" s="101">
        <f t="shared" ref="J6:J11" si="2">100/B6*I6</f>
        <v>50</v>
      </c>
      <c r="K6" s="1">
        <v>0</v>
      </c>
      <c r="L6" s="101">
        <f t="shared" ref="L6:L11" si="3">100/B6*K6</f>
        <v>0</v>
      </c>
      <c r="M6" s="1">
        <v>0</v>
      </c>
      <c r="N6" s="101">
        <f t="shared" ref="N6:N11" si="4">100/B6*M6</f>
        <v>0</v>
      </c>
      <c r="O6" s="1">
        <v>0</v>
      </c>
      <c r="P6" s="101">
        <f t="shared" ref="P6:P11" si="5">100/B6*O6</f>
        <v>0</v>
      </c>
      <c r="Q6" s="1">
        <v>0</v>
      </c>
      <c r="R6" s="101">
        <f t="shared" ref="R6:R10" si="6">100/B6*Q6</f>
        <v>0</v>
      </c>
      <c r="S6" s="1">
        <v>0</v>
      </c>
      <c r="T6" s="101">
        <f t="shared" ref="T6:T11" si="7">100/B6*S6</f>
        <v>0</v>
      </c>
      <c r="U6" s="1">
        <v>40</v>
      </c>
    </row>
    <row r="7" spans="1:21" ht="30" x14ac:dyDescent="0.25">
      <c r="A7" s="1" t="s">
        <v>79</v>
      </c>
      <c r="B7" s="1">
        <v>3</v>
      </c>
      <c r="C7" s="1" t="s">
        <v>225</v>
      </c>
      <c r="D7" s="1" t="s">
        <v>224</v>
      </c>
      <c r="E7" s="1">
        <v>0</v>
      </c>
      <c r="F7" s="101">
        <f t="shared" si="0"/>
        <v>0</v>
      </c>
      <c r="G7" s="1">
        <v>0</v>
      </c>
      <c r="H7" s="101">
        <f t="shared" si="1"/>
        <v>0</v>
      </c>
      <c r="I7" s="1">
        <v>0</v>
      </c>
      <c r="J7" s="101">
        <f t="shared" si="2"/>
        <v>0</v>
      </c>
      <c r="K7" s="1">
        <v>1</v>
      </c>
      <c r="L7" s="101">
        <f t="shared" si="3"/>
        <v>33.333333333333336</v>
      </c>
      <c r="M7" s="1">
        <v>1</v>
      </c>
      <c r="N7" s="101">
        <f t="shared" si="4"/>
        <v>33.333333333333336</v>
      </c>
      <c r="O7" s="1">
        <v>0</v>
      </c>
      <c r="P7" s="101">
        <f t="shared" si="5"/>
        <v>0</v>
      </c>
      <c r="Q7" s="1">
        <v>1</v>
      </c>
      <c r="R7" s="101">
        <f t="shared" si="6"/>
        <v>33.333333333333336</v>
      </c>
      <c r="S7" s="1">
        <v>0</v>
      </c>
      <c r="T7" s="101">
        <f t="shared" si="7"/>
        <v>0</v>
      </c>
      <c r="U7" s="1">
        <v>67.67</v>
      </c>
    </row>
    <row r="8" spans="1:21" ht="30" x14ac:dyDescent="0.25">
      <c r="A8" s="1" t="s">
        <v>28</v>
      </c>
      <c r="B8" s="1">
        <v>1</v>
      </c>
      <c r="C8" s="1" t="s">
        <v>226</v>
      </c>
      <c r="D8" s="1" t="s">
        <v>226</v>
      </c>
      <c r="E8" s="1">
        <v>0</v>
      </c>
      <c r="F8" s="101">
        <f t="shared" si="0"/>
        <v>0</v>
      </c>
      <c r="G8" s="1">
        <v>0</v>
      </c>
      <c r="H8" s="101">
        <f t="shared" si="1"/>
        <v>0</v>
      </c>
      <c r="I8" s="1">
        <v>0</v>
      </c>
      <c r="J8" s="101">
        <f t="shared" si="2"/>
        <v>0</v>
      </c>
      <c r="K8" s="1">
        <v>0</v>
      </c>
      <c r="L8" s="101">
        <f t="shared" si="3"/>
        <v>0</v>
      </c>
      <c r="M8" s="1">
        <v>0</v>
      </c>
      <c r="N8" s="101">
        <f t="shared" si="4"/>
        <v>0</v>
      </c>
      <c r="O8" s="1">
        <v>0</v>
      </c>
      <c r="P8" s="101">
        <f t="shared" si="5"/>
        <v>0</v>
      </c>
      <c r="Q8" s="1">
        <v>1</v>
      </c>
      <c r="R8" s="101">
        <f t="shared" si="6"/>
        <v>100</v>
      </c>
      <c r="S8" s="1">
        <v>0</v>
      </c>
      <c r="T8" s="101">
        <f t="shared" si="7"/>
        <v>0</v>
      </c>
      <c r="U8" s="1">
        <v>83</v>
      </c>
    </row>
    <row r="9" spans="1:21" ht="30" x14ac:dyDescent="0.25">
      <c r="A9" s="1" t="s">
        <v>29</v>
      </c>
      <c r="B9" s="1">
        <v>3</v>
      </c>
      <c r="C9" s="1" t="s">
        <v>227</v>
      </c>
      <c r="D9" s="1" t="s">
        <v>228</v>
      </c>
      <c r="E9" s="1">
        <v>0</v>
      </c>
      <c r="F9" s="101">
        <f t="shared" si="0"/>
        <v>0</v>
      </c>
      <c r="G9" s="1">
        <v>1</v>
      </c>
      <c r="H9" s="101">
        <f t="shared" si="1"/>
        <v>33.333333333333336</v>
      </c>
      <c r="I9" s="1">
        <v>0</v>
      </c>
      <c r="J9" s="101">
        <f t="shared" si="2"/>
        <v>0</v>
      </c>
      <c r="K9" s="1">
        <v>0</v>
      </c>
      <c r="L9" s="101">
        <f t="shared" si="3"/>
        <v>0</v>
      </c>
      <c r="M9" s="1">
        <v>2</v>
      </c>
      <c r="N9" s="101">
        <f t="shared" si="4"/>
        <v>66.666666666666671</v>
      </c>
      <c r="O9" s="1">
        <v>0</v>
      </c>
      <c r="P9" s="101">
        <f t="shared" si="5"/>
        <v>0</v>
      </c>
      <c r="Q9" s="1">
        <v>0</v>
      </c>
      <c r="R9" s="101">
        <f t="shared" si="6"/>
        <v>0</v>
      </c>
      <c r="S9" s="1">
        <v>0</v>
      </c>
      <c r="T9" s="101">
        <f t="shared" si="7"/>
        <v>0</v>
      </c>
      <c r="U9" s="1">
        <v>57.67</v>
      </c>
    </row>
    <row r="10" spans="1:21" ht="30" x14ac:dyDescent="0.25">
      <c r="A10" s="1" t="s">
        <v>15</v>
      </c>
      <c r="B10" s="1">
        <v>1</v>
      </c>
      <c r="C10" s="1" t="s">
        <v>229</v>
      </c>
      <c r="D10" s="1" t="s">
        <v>229</v>
      </c>
      <c r="E10" s="1">
        <v>0</v>
      </c>
      <c r="F10" s="101">
        <f t="shared" si="0"/>
        <v>0</v>
      </c>
      <c r="G10" s="1">
        <v>0</v>
      </c>
      <c r="H10" s="101">
        <f t="shared" si="1"/>
        <v>0</v>
      </c>
      <c r="I10" s="1">
        <v>1</v>
      </c>
      <c r="J10" s="101">
        <f t="shared" si="2"/>
        <v>100</v>
      </c>
      <c r="K10" s="1">
        <v>0</v>
      </c>
      <c r="L10" s="101">
        <f t="shared" si="3"/>
        <v>0</v>
      </c>
      <c r="M10" s="1">
        <v>0</v>
      </c>
      <c r="N10" s="101">
        <f t="shared" si="4"/>
        <v>0</v>
      </c>
      <c r="O10" s="1">
        <v>0</v>
      </c>
      <c r="P10" s="101">
        <f t="shared" si="5"/>
        <v>0</v>
      </c>
      <c r="Q10" s="1">
        <v>0</v>
      </c>
      <c r="R10" s="101">
        <f t="shared" si="6"/>
        <v>0</v>
      </c>
      <c r="S10" s="1">
        <v>0</v>
      </c>
      <c r="T10" s="101">
        <f t="shared" si="7"/>
        <v>0</v>
      </c>
      <c r="U10" s="1">
        <v>49</v>
      </c>
    </row>
    <row r="11" spans="1:21" ht="30" x14ac:dyDescent="0.25">
      <c r="A11" s="1" t="s">
        <v>35</v>
      </c>
      <c r="B11" s="1">
        <f>SUM(B5:B10)</f>
        <v>10</v>
      </c>
      <c r="C11" s="1" t="s">
        <v>231</v>
      </c>
      <c r="D11" s="1" t="s">
        <v>232</v>
      </c>
      <c r="E11" s="1">
        <f>SUM(E5:E10)</f>
        <v>0</v>
      </c>
      <c r="F11" s="101">
        <f t="shared" si="0"/>
        <v>0</v>
      </c>
      <c r="G11" s="1">
        <f>SUM(G5:G10)</f>
        <v>2</v>
      </c>
      <c r="H11" s="101">
        <f t="shared" si="1"/>
        <v>20</v>
      </c>
      <c r="I11" s="1">
        <f>SUM(I5:I10)</f>
        <v>2</v>
      </c>
      <c r="J11" s="101">
        <f t="shared" si="2"/>
        <v>20</v>
      </c>
      <c r="K11" s="1">
        <f>SUM(K5:K10)</f>
        <v>1</v>
      </c>
      <c r="L11" s="101">
        <f t="shared" si="3"/>
        <v>10</v>
      </c>
      <c r="M11" s="1">
        <f>SUM(M5:M10)</f>
        <v>3</v>
      </c>
      <c r="N11" s="101">
        <f t="shared" si="4"/>
        <v>30</v>
      </c>
      <c r="O11" s="1">
        <f>SUM(O5:O10)</f>
        <v>0</v>
      </c>
      <c r="P11" s="101">
        <f t="shared" si="5"/>
        <v>0</v>
      </c>
      <c r="Q11" s="1">
        <f>SUM(Q5:Q10)</f>
        <v>2</v>
      </c>
      <c r="R11" s="101">
        <f>100/B11*Q11</f>
        <v>20</v>
      </c>
      <c r="S11" s="1">
        <f>SUM(S5:S10)</f>
        <v>0</v>
      </c>
      <c r="T11" s="101">
        <f t="shared" si="7"/>
        <v>0</v>
      </c>
      <c r="U11" s="1">
        <v>58.8</v>
      </c>
    </row>
  </sheetData>
  <mergeCells count="14">
    <mergeCell ref="O3:P3"/>
    <mergeCell ref="Q3:R3"/>
    <mergeCell ref="S3:T3"/>
    <mergeCell ref="E2:T2"/>
    <mergeCell ref="A1:U1"/>
    <mergeCell ref="C2:C4"/>
    <mergeCell ref="B2:B4"/>
    <mergeCell ref="A2:A4"/>
    <mergeCell ref="D2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6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1"/>
  <sheetViews>
    <sheetView workbookViewId="0">
      <selection activeCell="C10" sqref="C10"/>
    </sheetView>
  </sheetViews>
  <sheetFormatPr defaultRowHeight="15" x14ac:dyDescent="0.25"/>
  <cols>
    <col min="3" max="3" width="11.5703125" bestFit="1" customWidth="1"/>
    <col min="5" max="5" width="9.5703125" customWidth="1"/>
  </cols>
  <sheetData>
    <row r="1" spans="1:11" x14ac:dyDescent="0.25">
      <c r="A1" s="4"/>
      <c r="B1" s="4"/>
      <c r="C1" s="4"/>
      <c r="D1" s="4" t="s">
        <v>80</v>
      </c>
      <c r="E1" s="4"/>
      <c r="F1" s="4" t="s">
        <v>81</v>
      </c>
      <c r="G1" s="4"/>
      <c r="H1" s="4" t="s">
        <v>66</v>
      </c>
      <c r="I1" s="4"/>
      <c r="J1" s="4" t="s">
        <v>67</v>
      </c>
      <c r="K1" s="4"/>
    </row>
    <row r="2" spans="1:11" x14ac:dyDescent="0.25">
      <c r="A2" s="39" t="s">
        <v>19</v>
      </c>
      <c r="B2" s="39" t="s">
        <v>33</v>
      </c>
      <c r="C2" s="39" t="s">
        <v>40</v>
      </c>
      <c r="D2" s="39" t="s">
        <v>33</v>
      </c>
      <c r="E2" s="39" t="s">
        <v>34</v>
      </c>
      <c r="F2" s="39" t="s">
        <v>33</v>
      </c>
      <c r="G2" s="39" t="s">
        <v>34</v>
      </c>
      <c r="H2" s="39" t="s">
        <v>33</v>
      </c>
      <c r="I2" s="39" t="s">
        <v>34</v>
      </c>
      <c r="J2" s="39" t="s">
        <v>33</v>
      </c>
      <c r="K2" s="39" t="s">
        <v>34</v>
      </c>
    </row>
    <row r="3" spans="1:11" x14ac:dyDescent="0.25">
      <c r="A3" s="4" t="s">
        <v>41</v>
      </c>
      <c r="B3" s="1">
        <v>0</v>
      </c>
      <c r="C3" s="1"/>
      <c r="D3" s="4">
        <v>0</v>
      </c>
      <c r="E3" s="102" t="e">
        <f>100/B3*D3</f>
        <v>#DIV/0!</v>
      </c>
      <c r="F3" s="4">
        <v>0</v>
      </c>
      <c r="G3" s="102" t="e">
        <f>100/B3*F3</f>
        <v>#DIV/0!</v>
      </c>
      <c r="H3" s="4">
        <v>0</v>
      </c>
      <c r="I3" s="102" t="e">
        <f>100/B3*H3</f>
        <v>#DIV/0!</v>
      </c>
      <c r="J3" s="4">
        <v>0</v>
      </c>
      <c r="K3" s="102" t="e">
        <f>100/B3*J3</f>
        <v>#DIV/0!</v>
      </c>
    </row>
    <row r="4" spans="1:11" x14ac:dyDescent="0.25">
      <c r="A4" s="4" t="s">
        <v>42</v>
      </c>
      <c r="B4" s="1">
        <v>2</v>
      </c>
      <c r="C4" s="1">
        <v>40</v>
      </c>
      <c r="D4" s="4">
        <v>0</v>
      </c>
      <c r="E4" s="102">
        <f t="shared" ref="E4:E9" si="0">100/B4*D4</f>
        <v>0</v>
      </c>
      <c r="F4" s="4">
        <v>2</v>
      </c>
      <c r="G4" s="102">
        <f t="shared" ref="G4:G9" si="1">100/B4*F4</f>
        <v>100</v>
      </c>
      <c r="H4" s="4">
        <v>0</v>
      </c>
      <c r="I4" s="102">
        <f t="shared" ref="I4:I9" si="2">100/B4*H4</f>
        <v>0</v>
      </c>
      <c r="J4" s="4">
        <v>0</v>
      </c>
      <c r="K4" s="102">
        <f t="shared" ref="K4:K9" si="3">100/B4*J4</f>
        <v>0</v>
      </c>
    </row>
    <row r="5" spans="1:11" x14ac:dyDescent="0.25">
      <c r="A5" s="4" t="s">
        <v>43</v>
      </c>
      <c r="B5" s="1">
        <v>3</v>
      </c>
      <c r="C5" s="1">
        <v>67.67</v>
      </c>
      <c r="D5" s="4">
        <v>0</v>
      </c>
      <c r="E5" s="102">
        <f t="shared" si="0"/>
        <v>0</v>
      </c>
      <c r="F5" s="4">
        <v>1</v>
      </c>
      <c r="G5" s="102">
        <f t="shared" si="1"/>
        <v>33.333333333333336</v>
      </c>
      <c r="H5" s="4">
        <v>1</v>
      </c>
      <c r="I5" s="102">
        <f t="shared" si="2"/>
        <v>33.333333333333336</v>
      </c>
      <c r="J5" s="4">
        <v>1</v>
      </c>
      <c r="K5" s="102">
        <f t="shared" si="3"/>
        <v>33.333333333333336</v>
      </c>
    </row>
    <row r="6" spans="1:11" x14ac:dyDescent="0.25">
      <c r="A6" s="4" t="s">
        <v>44</v>
      </c>
      <c r="B6" s="1">
        <v>1</v>
      </c>
      <c r="C6" s="1">
        <v>83</v>
      </c>
      <c r="D6" s="4">
        <v>0</v>
      </c>
      <c r="E6" s="102">
        <f t="shared" si="0"/>
        <v>0</v>
      </c>
      <c r="F6" s="4">
        <v>0</v>
      </c>
      <c r="G6" s="102">
        <f t="shared" si="1"/>
        <v>0</v>
      </c>
      <c r="H6" s="4">
        <v>0</v>
      </c>
      <c r="I6" s="102">
        <f t="shared" si="2"/>
        <v>0</v>
      </c>
      <c r="J6" s="4">
        <v>1</v>
      </c>
      <c r="K6" s="102">
        <f t="shared" si="3"/>
        <v>100</v>
      </c>
    </row>
    <row r="7" spans="1:11" x14ac:dyDescent="0.25">
      <c r="A7" s="4" t="s">
        <v>45</v>
      </c>
      <c r="B7" s="1">
        <v>3</v>
      </c>
      <c r="C7" s="1">
        <v>57.67</v>
      </c>
      <c r="D7" s="4">
        <v>0</v>
      </c>
      <c r="E7" s="102">
        <f t="shared" si="0"/>
        <v>0</v>
      </c>
      <c r="F7" s="4">
        <v>1</v>
      </c>
      <c r="G7" s="102">
        <f t="shared" si="1"/>
        <v>33.333333333333336</v>
      </c>
      <c r="H7" s="4">
        <v>2</v>
      </c>
      <c r="I7" s="102">
        <f t="shared" si="2"/>
        <v>66.666666666666671</v>
      </c>
      <c r="J7" s="4">
        <v>0</v>
      </c>
      <c r="K7" s="102">
        <f t="shared" si="3"/>
        <v>0</v>
      </c>
    </row>
    <row r="8" spans="1:11" x14ac:dyDescent="0.25">
      <c r="A8" s="4" t="s">
        <v>15</v>
      </c>
      <c r="B8" s="1">
        <v>1</v>
      </c>
      <c r="C8" s="1">
        <v>49</v>
      </c>
      <c r="D8" s="4">
        <v>0</v>
      </c>
      <c r="E8" s="102">
        <f t="shared" si="0"/>
        <v>0</v>
      </c>
      <c r="F8" s="4">
        <v>1</v>
      </c>
      <c r="G8" s="102">
        <f t="shared" si="1"/>
        <v>100</v>
      </c>
      <c r="H8" s="4">
        <v>0</v>
      </c>
      <c r="I8" s="102">
        <f t="shared" si="2"/>
        <v>0</v>
      </c>
      <c r="J8" s="4">
        <v>0</v>
      </c>
      <c r="K8" s="102">
        <f t="shared" si="3"/>
        <v>0</v>
      </c>
    </row>
    <row r="9" spans="1:11" x14ac:dyDescent="0.25">
      <c r="A9" s="39" t="s">
        <v>35</v>
      </c>
      <c r="B9" s="1">
        <f>SUM(B3:B8)</f>
        <v>10</v>
      </c>
      <c r="C9" s="1">
        <v>58.8</v>
      </c>
      <c r="D9" s="4">
        <f>SUM(D3:D8)</f>
        <v>0</v>
      </c>
      <c r="E9" s="102">
        <f t="shared" si="0"/>
        <v>0</v>
      </c>
      <c r="F9" s="4">
        <f>SUM(F3:F8)</f>
        <v>5</v>
      </c>
      <c r="G9" s="102">
        <f t="shared" si="1"/>
        <v>50</v>
      </c>
      <c r="H9" s="4">
        <f>SUM(H3:H8)</f>
        <v>3</v>
      </c>
      <c r="I9" s="102">
        <f t="shared" si="2"/>
        <v>30</v>
      </c>
      <c r="J9" s="4">
        <f>SUM(J3:J8)</f>
        <v>2</v>
      </c>
      <c r="K9" s="102">
        <f t="shared" si="3"/>
        <v>20</v>
      </c>
    </row>
    <row r="10" spans="1:11" x14ac:dyDescent="0.25">
      <c r="A10" s="4" t="s">
        <v>38</v>
      </c>
      <c r="B10" s="4"/>
      <c r="C10" s="4">
        <v>55.86</v>
      </c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9"/>
  <sheetViews>
    <sheetView workbookViewId="0">
      <selection activeCell="D13" sqref="D13"/>
    </sheetView>
  </sheetViews>
  <sheetFormatPr defaultRowHeight="15" x14ac:dyDescent="0.25"/>
  <sheetData>
    <row r="1" spans="1:4" x14ac:dyDescent="0.25">
      <c r="A1" s="40"/>
      <c r="B1" s="41" t="s">
        <v>60</v>
      </c>
      <c r="C1" s="4" t="s">
        <v>37</v>
      </c>
      <c r="D1" s="4" t="s">
        <v>38</v>
      </c>
    </row>
    <row r="2" spans="1:4" x14ac:dyDescent="0.25">
      <c r="A2" s="25" t="s">
        <v>25</v>
      </c>
      <c r="B2" s="1"/>
      <c r="C2" s="1">
        <v>58.8</v>
      </c>
      <c r="D2" s="4">
        <v>55.86</v>
      </c>
    </row>
    <row r="3" spans="1:4" x14ac:dyDescent="0.25">
      <c r="A3" s="25" t="s">
        <v>26</v>
      </c>
      <c r="B3" s="1">
        <v>40</v>
      </c>
      <c r="C3" s="1">
        <v>58.8</v>
      </c>
      <c r="D3" s="4">
        <v>55.86</v>
      </c>
    </row>
    <row r="4" spans="1:4" ht="45" x14ac:dyDescent="0.25">
      <c r="A4" s="25" t="s">
        <v>27</v>
      </c>
      <c r="B4" s="1">
        <v>67.67</v>
      </c>
      <c r="C4" s="1">
        <v>58.8</v>
      </c>
      <c r="D4" s="4">
        <v>55.86</v>
      </c>
    </row>
    <row r="5" spans="1:4" x14ac:dyDescent="0.25">
      <c r="A5" s="25" t="s">
        <v>28</v>
      </c>
      <c r="B5" s="1">
        <v>83</v>
      </c>
      <c r="C5" s="1">
        <v>58.8</v>
      </c>
      <c r="D5" s="4">
        <v>55.86</v>
      </c>
    </row>
    <row r="6" spans="1:4" x14ac:dyDescent="0.25">
      <c r="A6" s="25" t="s">
        <v>29</v>
      </c>
      <c r="B6" s="1">
        <v>57.67</v>
      </c>
      <c r="C6" s="1">
        <v>58.8</v>
      </c>
      <c r="D6" s="4">
        <v>55.86</v>
      </c>
    </row>
    <row r="7" spans="1:4" x14ac:dyDescent="0.25">
      <c r="A7" s="25" t="s">
        <v>15</v>
      </c>
      <c r="B7" s="1">
        <v>49</v>
      </c>
      <c r="C7" s="1">
        <v>58.8</v>
      </c>
      <c r="D7" s="4">
        <v>55.86</v>
      </c>
    </row>
    <row r="8" spans="1:4" x14ac:dyDescent="0.25">
      <c r="A8" s="26"/>
      <c r="B8" s="42"/>
    </row>
    <row r="9" spans="1:4" x14ac:dyDescent="0.25">
      <c r="A9" s="26"/>
      <c r="B9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/>
  </sheetViews>
  <sheetFormatPr defaultRowHeight="15" x14ac:dyDescent="0.25"/>
  <cols>
    <col min="1" max="1" width="31.140625" customWidth="1"/>
  </cols>
  <sheetData>
    <row r="1" spans="1:3" ht="60" x14ac:dyDescent="0.25">
      <c r="A1" s="1" t="s">
        <v>13</v>
      </c>
      <c r="B1" s="1" t="s">
        <v>17</v>
      </c>
      <c r="C1" s="1" t="s">
        <v>18</v>
      </c>
    </row>
    <row r="2" spans="1:3" x14ac:dyDescent="0.25">
      <c r="A2" s="4" t="s">
        <v>1</v>
      </c>
      <c r="B2" s="4">
        <v>16</v>
      </c>
      <c r="C2" s="4">
        <v>36</v>
      </c>
    </row>
    <row r="3" spans="1:3" x14ac:dyDescent="0.25">
      <c r="A3" s="4" t="s">
        <v>2</v>
      </c>
      <c r="B3" s="4">
        <v>6</v>
      </c>
      <c r="C3" s="4">
        <v>27</v>
      </c>
    </row>
    <row r="4" spans="1:3" x14ac:dyDescent="0.25">
      <c r="A4" s="4" t="s">
        <v>3</v>
      </c>
      <c r="B4" s="4">
        <v>7</v>
      </c>
      <c r="C4" s="4">
        <v>3</v>
      </c>
    </row>
    <row r="5" spans="1:3" x14ac:dyDescent="0.25">
      <c r="A5" s="4" t="s">
        <v>4</v>
      </c>
      <c r="B5" s="4">
        <v>22</v>
      </c>
      <c r="C5" s="4">
        <v>42</v>
      </c>
    </row>
    <row r="6" spans="1:3" x14ac:dyDescent="0.25">
      <c r="A6" s="4" t="s">
        <v>5</v>
      </c>
      <c r="B6" s="4">
        <v>9</v>
      </c>
      <c r="C6" s="4">
        <v>32</v>
      </c>
    </row>
    <row r="7" spans="1:3" x14ac:dyDescent="0.25">
      <c r="A7" s="4" t="s">
        <v>6</v>
      </c>
      <c r="B7" s="4">
        <v>11</v>
      </c>
      <c r="C7" s="4">
        <v>36</v>
      </c>
    </row>
    <row r="8" spans="1:3" x14ac:dyDescent="0.25">
      <c r="A8" s="4" t="s">
        <v>7</v>
      </c>
      <c r="B8" s="4">
        <v>13</v>
      </c>
      <c r="C8" s="4">
        <v>36</v>
      </c>
    </row>
    <row r="9" spans="1:3" x14ac:dyDescent="0.25">
      <c r="A9" s="4" t="s">
        <v>8</v>
      </c>
      <c r="B9" s="4">
        <v>16</v>
      </c>
      <c r="C9" s="4">
        <v>36</v>
      </c>
    </row>
    <row r="10" spans="1:3" x14ac:dyDescent="0.25">
      <c r="A10" s="4" t="s">
        <v>9</v>
      </c>
      <c r="B10" s="4">
        <v>11</v>
      </c>
      <c r="C10" s="4">
        <v>37</v>
      </c>
    </row>
    <row r="11" spans="1:3" x14ac:dyDescent="0.25">
      <c r="A11" s="4" t="s">
        <v>10</v>
      </c>
      <c r="B11" s="4">
        <v>6</v>
      </c>
      <c r="C11" s="4">
        <v>40</v>
      </c>
    </row>
    <row r="12" spans="1:3" x14ac:dyDescent="0.25">
      <c r="A12" s="4" t="s">
        <v>11</v>
      </c>
      <c r="B12" s="4">
        <v>22</v>
      </c>
      <c r="C12" s="4">
        <v>22</v>
      </c>
    </row>
    <row r="13" spans="1:3" x14ac:dyDescent="0.25">
      <c r="A13" s="4" t="s">
        <v>12</v>
      </c>
      <c r="B13" s="4">
        <v>15</v>
      </c>
      <c r="C13" s="4">
        <v>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1"/>
  <sheetViews>
    <sheetView workbookViewId="0">
      <selection sqref="A1:U1"/>
    </sheetView>
  </sheetViews>
  <sheetFormatPr defaultRowHeight="15" x14ac:dyDescent="0.25"/>
  <cols>
    <col min="1" max="1" width="13.28515625" style="16" customWidth="1"/>
    <col min="2" max="2" width="13.5703125" style="16" customWidth="1"/>
    <col min="3" max="3" width="14.140625" style="16" customWidth="1"/>
    <col min="4" max="4" width="15.28515625" style="16" customWidth="1"/>
    <col min="5" max="9" width="9.140625" style="16"/>
    <col min="10" max="10" width="11.5703125" style="16" bestFit="1" customWidth="1"/>
    <col min="11" max="11" width="9.140625" style="16"/>
    <col min="12" max="12" width="11.5703125" style="16" bestFit="1" customWidth="1"/>
    <col min="13" max="16384" width="9.140625" style="16"/>
  </cols>
  <sheetData>
    <row r="1" spans="1:21" ht="16.5" customHeight="1" x14ac:dyDescent="0.25">
      <c r="A1" s="211" t="s">
        <v>141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105" customHeight="1" x14ac:dyDescent="0.25">
      <c r="A2" s="182" t="s">
        <v>19</v>
      </c>
      <c r="B2" s="182" t="s">
        <v>20</v>
      </c>
      <c r="C2" s="182" t="s">
        <v>21</v>
      </c>
      <c r="D2" s="182" t="s">
        <v>22</v>
      </c>
      <c r="E2" s="224" t="s">
        <v>23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6"/>
      <c r="U2" s="182" t="s">
        <v>24</v>
      </c>
    </row>
    <row r="3" spans="1:21" ht="30" customHeight="1" x14ac:dyDescent="0.25">
      <c r="A3" s="183"/>
      <c r="B3" s="183"/>
      <c r="C3" s="183"/>
      <c r="D3" s="183"/>
      <c r="E3" s="224" t="s">
        <v>47</v>
      </c>
      <c r="F3" s="226"/>
      <c r="G3" s="224" t="s">
        <v>48</v>
      </c>
      <c r="H3" s="226"/>
      <c r="I3" s="224" t="s">
        <v>49</v>
      </c>
      <c r="J3" s="226"/>
      <c r="K3" s="224" t="s">
        <v>50</v>
      </c>
      <c r="L3" s="226"/>
      <c r="M3" s="224" t="s">
        <v>51</v>
      </c>
      <c r="N3" s="226"/>
      <c r="O3" s="227" t="s">
        <v>52</v>
      </c>
      <c r="P3" s="228"/>
      <c r="Q3" s="224" t="s">
        <v>53</v>
      </c>
      <c r="R3" s="226"/>
      <c r="S3" s="227" t="s">
        <v>54</v>
      </c>
      <c r="T3" s="228"/>
      <c r="U3" s="183"/>
    </row>
    <row r="4" spans="1:21" x14ac:dyDescent="0.25">
      <c r="A4" s="184"/>
      <c r="B4" s="184"/>
      <c r="C4" s="184"/>
      <c r="D4" s="184"/>
      <c r="E4" s="53" t="s">
        <v>85</v>
      </c>
      <c r="F4" s="53" t="s">
        <v>34</v>
      </c>
      <c r="G4" s="53" t="s">
        <v>85</v>
      </c>
      <c r="H4" s="53" t="s">
        <v>34</v>
      </c>
      <c r="I4" s="53" t="s">
        <v>85</v>
      </c>
      <c r="J4" s="53" t="s">
        <v>34</v>
      </c>
      <c r="K4" s="53" t="s">
        <v>85</v>
      </c>
      <c r="L4" s="53" t="s">
        <v>34</v>
      </c>
      <c r="M4" s="53" t="s">
        <v>85</v>
      </c>
      <c r="N4" s="53" t="s">
        <v>34</v>
      </c>
      <c r="O4" s="53" t="s">
        <v>85</v>
      </c>
      <c r="P4" s="53" t="s">
        <v>34</v>
      </c>
      <c r="Q4" s="53" t="s">
        <v>85</v>
      </c>
      <c r="R4" s="53" t="s">
        <v>34</v>
      </c>
      <c r="S4" s="53" t="s">
        <v>85</v>
      </c>
      <c r="T4" s="53" t="s">
        <v>34</v>
      </c>
      <c r="U4" s="184"/>
    </row>
    <row r="5" spans="1:21" ht="30" x14ac:dyDescent="0.25">
      <c r="A5" s="17" t="s">
        <v>25</v>
      </c>
      <c r="B5" s="17">
        <v>1</v>
      </c>
      <c r="C5" s="161" t="s">
        <v>234</v>
      </c>
      <c r="D5" s="161" t="s">
        <v>234</v>
      </c>
      <c r="E5" s="17">
        <v>0</v>
      </c>
      <c r="F5" s="99">
        <f>100/B5*E5</f>
        <v>0</v>
      </c>
      <c r="G5" s="17">
        <v>0</v>
      </c>
      <c r="H5" s="99">
        <f>100/B5*G5</f>
        <v>0</v>
      </c>
      <c r="I5" s="17">
        <v>1</v>
      </c>
      <c r="J5" s="99">
        <f>100/B5*I5</f>
        <v>100</v>
      </c>
      <c r="K5" s="17">
        <v>0</v>
      </c>
      <c r="L5" s="99">
        <f>100/B5*K5</f>
        <v>0</v>
      </c>
      <c r="M5" s="17">
        <v>0</v>
      </c>
      <c r="N5" s="99">
        <f>100/B5*M5</f>
        <v>0</v>
      </c>
      <c r="O5" s="17">
        <v>0</v>
      </c>
      <c r="P5" s="99">
        <f>100/B5*O5</f>
        <v>0</v>
      </c>
      <c r="Q5" s="17">
        <v>0</v>
      </c>
      <c r="R5" s="99">
        <f>100/B5*Q5</f>
        <v>0</v>
      </c>
      <c r="S5" s="18">
        <v>0</v>
      </c>
      <c r="T5" s="103">
        <f>100/B5*S5</f>
        <v>0</v>
      </c>
      <c r="U5" s="18">
        <v>44</v>
      </c>
    </row>
    <row r="6" spans="1:21" ht="30" x14ac:dyDescent="0.25">
      <c r="A6" s="17" t="s">
        <v>26</v>
      </c>
      <c r="B6" s="17">
        <v>3</v>
      </c>
      <c r="C6" s="161" t="s">
        <v>235</v>
      </c>
      <c r="D6" s="161" t="s">
        <v>236</v>
      </c>
      <c r="E6" s="17">
        <v>0</v>
      </c>
      <c r="F6" s="99">
        <f t="shared" ref="F6:F11" si="0">100/B6*E6</f>
        <v>0</v>
      </c>
      <c r="G6" s="17">
        <v>1</v>
      </c>
      <c r="H6" s="99">
        <f t="shared" ref="H6:H11" si="1">100/B6*G6</f>
        <v>33.333333333333336</v>
      </c>
      <c r="I6" s="17">
        <v>0</v>
      </c>
      <c r="J6" s="99">
        <f t="shared" ref="J6:J11" si="2">100/B6*I6</f>
        <v>0</v>
      </c>
      <c r="K6" s="17">
        <v>0</v>
      </c>
      <c r="L6" s="99">
        <f t="shared" ref="L6:L11" si="3">100/B6*K6</f>
        <v>0</v>
      </c>
      <c r="M6" s="17">
        <v>1</v>
      </c>
      <c r="N6" s="99">
        <f t="shared" ref="N6:N11" si="4">100/B6*M6</f>
        <v>33.333333333333336</v>
      </c>
      <c r="O6" s="17">
        <v>1</v>
      </c>
      <c r="P6" s="99">
        <f t="shared" ref="P6:P11" si="5">100/B6*O6</f>
        <v>33.333333333333336</v>
      </c>
      <c r="Q6" s="17">
        <v>0</v>
      </c>
      <c r="R6" s="99">
        <f t="shared" ref="R6:R11" si="6">100/B6*Q6</f>
        <v>0</v>
      </c>
      <c r="S6" s="18">
        <v>0</v>
      </c>
      <c r="T6" s="103">
        <f t="shared" ref="T6:T11" si="7">100/B6*S6</f>
        <v>0</v>
      </c>
      <c r="U6" s="18">
        <v>58</v>
      </c>
    </row>
    <row r="7" spans="1:21" ht="30" x14ac:dyDescent="0.25">
      <c r="A7" s="161" t="s">
        <v>151</v>
      </c>
      <c r="B7" s="17">
        <v>5</v>
      </c>
      <c r="C7" s="161" t="s">
        <v>238</v>
      </c>
      <c r="D7" s="161" t="s">
        <v>237</v>
      </c>
      <c r="E7" s="17">
        <v>0</v>
      </c>
      <c r="F7" s="99">
        <f t="shared" si="0"/>
        <v>0</v>
      </c>
      <c r="G7" s="17">
        <v>1</v>
      </c>
      <c r="H7" s="99">
        <f t="shared" si="1"/>
        <v>20</v>
      </c>
      <c r="I7" s="17">
        <v>2</v>
      </c>
      <c r="J7" s="99">
        <f t="shared" si="2"/>
        <v>40</v>
      </c>
      <c r="K7" s="17">
        <v>2</v>
      </c>
      <c r="L7" s="99">
        <f t="shared" si="3"/>
        <v>40</v>
      </c>
      <c r="M7" s="17">
        <v>0</v>
      </c>
      <c r="N7" s="99">
        <f t="shared" si="4"/>
        <v>0</v>
      </c>
      <c r="O7" s="17">
        <v>0</v>
      </c>
      <c r="P7" s="99">
        <f t="shared" si="5"/>
        <v>0</v>
      </c>
      <c r="Q7" s="17">
        <v>0</v>
      </c>
      <c r="R7" s="99">
        <f t="shared" si="6"/>
        <v>0</v>
      </c>
      <c r="S7" s="18">
        <v>0</v>
      </c>
      <c r="T7" s="103">
        <f t="shared" si="7"/>
        <v>0</v>
      </c>
      <c r="U7" s="18">
        <v>48.8</v>
      </c>
    </row>
    <row r="8" spans="1:21" ht="30" x14ac:dyDescent="0.25">
      <c r="A8" s="17" t="s">
        <v>28</v>
      </c>
      <c r="B8" s="17">
        <v>14</v>
      </c>
      <c r="C8" s="161" t="s">
        <v>239</v>
      </c>
      <c r="D8" s="161" t="s">
        <v>240</v>
      </c>
      <c r="E8" s="17">
        <v>0</v>
      </c>
      <c r="F8" s="99">
        <f t="shared" si="0"/>
        <v>0</v>
      </c>
      <c r="G8" s="17">
        <v>2</v>
      </c>
      <c r="H8" s="99">
        <f t="shared" si="1"/>
        <v>14.285714285714286</v>
      </c>
      <c r="I8" s="17">
        <v>5</v>
      </c>
      <c r="J8" s="99">
        <f t="shared" si="2"/>
        <v>35.714285714285715</v>
      </c>
      <c r="K8" s="17">
        <v>5</v>
      </c>
      <c r="L8" s="99">
        <f t="shared" si="3"/>
        <v>35.714285714285715</v>
      </c>
      <c r="M8" s="17">
        <v>0</v>
      </c>
      <c r="N8" s="99">
        <f t="shared" si="4"/>
        <v>0</v>
      </c>
      <c r="O8" s="17">
        <v>1</v>
      </c>
      <c r="P8" s="99">
        <f t="shared" si="5"/>
        <v>7.1428571428571432</v>
      </c>
      <c r="Q8" s="17">
        <v>1</v>
      </c>
      <c r="R8" s="99">
        <f t="shared" si="6"/>
        <v>7.1428571428571432</v>
      </c>
      <c r="S8" s="18">
        <v>0</v>
      </c>
      <c r="T8" s="103">
        <f t="shared" si="7"/>
        <v>0</v>
      </c>
      <c r="U8" s="18">
        <v>53</v>
      </c>
    </row>
    <row r="9" spans="1:21" ht="30" x14ac:dyDescent="0.25">
      <c r="A9" s="17" t="s">
        <v>29</v>
      </c>
      <c r="B9" s="17">
        <v>18</v>
      </c>
      <c r="C9" s="161" t="s">
        <v>242</v>
      </c>
      <c r="D9" s="161" t="s">
        <v>241</v>
      </c>
      <c r="E9" s="17">
        <v>1</v>
      </c>
      <c r="F9" s="99">
        <f t="shared" si="0"/>
        <v>5.5555555555555554</v>
      </c>
      <c r="G9" s="17">
        <v>0</v>
      </c>
      <c r="H9" s="99">
        <f t="shared" si="1"/>
        <v>0</v>
      </c>
      <c r="I9" s="17">
        <v>3</v>
      </c>
      <c r="J9" s="99">
        <f t="shared" si="2"/>
        <v>16.666666666666664</v>
      </c>
      <c r="K9" s="17">
        <v>6</v>
      </c>
      <c r="L9" s="99">
        <f t="shared" si="3"/>
        <v>33.333333333333329</v>
      </c>
      <c r="M9" s="17">
        <v>3</v>
      </c>
      <c r="N9" s="99">
        <f t="shared" si="4"/>
        <v>16.666666666666664</v>
      </c>
      <c r="O9" s="17">
        <v>4</v>
      </c>
      <c r="P9" s="99">
        <f t="shared" si="5"/>
        <v>22.222222222222221</v>
      </c>
      <c r="Q9" s="17">
        <v>1</v>
      </c>
      <c r="R9" s="99">
        <f t="shared" si="6"/>
        <v>5.5555555555555554</v>
      </c>
      <c r="S9" s="18">
        <v>0</v>
      </c>
      <c r="T9" s="103">
        <f t="shared" si="7"/>
        <v>0</v>
      </c>
      <c r="U9" s="18">
        <v>59.94</v>
      </c>
    </row>
    <row r="10" spans="1:21" ht="30" x14ac:dyDescent="0.25">
      <c r="A10" s="17" t="s">
        <v>15</v>
      </c>
      <c r="B10" s="17">
        <v>1</v>
      </c>
      <c r="C10" s="161" t="s">
        <v>234</v>
      </c>
      <c r="D10" s="161" t="s">
        <v>234</v>
      </c>
      <c r="E10" s="17">
        <v>0</v>
      </c>
      <c r="F10" s="99">
        <f t="shared" si="0"/>
        <v>0</v>
      </c>
      <c r="G10" s="17">
        <v>0</v>
      </c>
      <c r="H10" s="99">
        <f t="shared" si="1"/>
        <v>0</v>
      </c>
      <c r="I10" s="17">
        <v>1</v>
      </c>
      <c r="J10" s="99">
        <f t="shared" si="2"/>
        <v>100</v>
      </c>
      <c r="K10" s="17">
        <v>0</v>
      </c>
      <c r="L10" s="99">
        <f t="shared" si="3"/>
        <v>0</v>
      </c>
      <c r="M10" s="17">
        <v>0</v>
      </c>
      <c r="N10" s="99">
        <f t="shared" si="4"/>
        <v>0</v>
      </c>
      <c r="O10" s="17">
        <v>0</v>
      </c>
      <c r="P10" s="99">
        <f t="shared" si="5"/>
        <v>0</v>
      </c>
      <c r="Q10" s="17">
        <v>0</v>
      </c>
      <c r="R10" s="99">
        <f t="shared" si="6"/>
        <v>0</v>
      </c>
      <c r="S10" s="18">
        <v>0</v>
      </c>
      <c r="T10" s="103">
        <f t="shared" si="7"/>
        <v>0</v>
      </c>
      <c r="U10" s="18">
        <v>44</v>
      </c>
    </row>
    <row r="11" spans="1:21" ht="30" x14ac:dyDescent="0.25">
      <c r="A11" s="17" t="s">
        <v>30</v>
      </c>
      <c r="B11" s="17">
        <f>SUM(B5:B10)</f>
        <v>42</v>
      </c>
      <c r="C11" s="161" t="s">
        <v>244</v>
      </c>
      <c r="D11" s="161" t="s">
        <v>243</v>
      </c>
      <c r="E11" s="17">
        <f>SUM(E5:E10)</f>
        <v>1</v>
      </c>
      <c r="F11" s="99">
        <f t="shared" si="0"/>
        <v>2.3809523809523809</v>
      </c>
      <c r="G11" s="17">
        <f>SUM(G5:G10)</f>
        <v>4</v>
      </c>
      <c r="H11" s="99">
        <f t="shared" si="1"/>
        <v>9.5238095238095237</v>
      </c>
      <c r="I11" s="17">
        <f>SUM(I5:I10)</f>
        <v>12</v>
      </c>
      <c r="J11" s="99">
        <f t="shared" si="2"/>
        <v>28.571428571428569</v>
      </c>
      <c r="K11" s="17">
        <f>SUM(K5:K10)</f>
        <v>13</v>
      </c>
      <c r="L11" s="99">
        <f t="shared" si="3"/>
        <v>30.952380952380953</v>
      </c>
      <c r="M11" s="64">
        <f>SUM(M5:M10)</f>
        <v>4</v>
      </c>
      <c r="N11" s="99">
        <f t="shared" si="4"/>
        <v>9.5238095238095237</v>
      </c>
      <c r="O11" s="17">
        <f>SUM(O5:O10)</f>
        <v>6</v>
      </c>
      <c r="P11" s="99">
        <f t="shared" si="5"/>
        <v>14.285714285714285</v>
      </c>
      <c r="Q11" s="17">
        <f>SUM(Q5:Q10)</f>
        <v>2</v>
      </c>
      <c r="R11" s="99">
        <f t="shared" si="6"/>
        <v>4.7619047619047619</v>
      </c>
      <c r="S11" s="18">
        <f>SUM(S5:S10)</f>
        <v>0</v>
      </c>
      <c r="T11" s="103">
        <f t="shared" si="7"/>
        <v>0</v>
      </c>
      <c r="U11" s="18">
        <v>55.4</v>
      </c>
    </row>
  </sheetData>
  <mergeCells count="15">
    <mergeCell ref="A1:U1"/>
    <mergeCell ref="E2:T2"/>
    <mergeCell ref="E3:F3"/>
    <mergeCell ref="G3:H3"/>
    <mergeCell ref="I3:J3"/>
    <mergeCell ref="K3:L3"/>
    <mergeCell ref="M3:N3"/>
    <mergeCell ref="O3:P3"/>
    <mergeCell ref="Q3:R3"/>
    <mergeCell ref="A2:A4"/>
    <mergeCell ref="B2:B4"/>
    <mergeCell ref="C2:C4"/>
    <mergeCell ref="D2:D4"/>
    <mergeCell ref="U2:U4"/>
    <mergeCell ref="S3:T3"/>
  </mergeCells>
  <pageMargins left="0.7" right="0.7" top="0.75" bottom="0.75" header="0.3" footer="0.3"/>
  <pageSetup paperSize="9" scale="60" orientation="landscape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1"/>
  <sheetViews>
    <sheetView workbookViewId="0">
      <selection activeCell="Y39" sqref="Y39"/>
    </sheetView>
  </sheetViews>
  <sheetFormatPr defaultRowHeight="15" x14ac:dyDescent="0.25"/>
  <cols>
    <col min="1" max="4" width="9.140625" style="16"/>
    <col min="5" max="5" width="10.5703125" style="16" customWidth="1"/>
    <col min="6" max="16384" width="9.140625" style="16"/>
  </cols>
  <sheetData>
    <row r="1" spans="1:11" x14ac:dyDescent="0.25">
      <c r="A1" s="18"/>
      <c r="B1" s="18"/>
      <c r="C1" s="18"/>
      <c r="D1" s="18" t="s">
        <v>94</v>
      </c>
      <c r="E1" s="18"/>
      <c r="F1" s="18" t="s">
        <v>95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8" t="s">
        <v>41</v>
      </c>
      <c r="B3" s="17">
        <v>1</v>
      </c>
      <c r="C3" s="18">
        <v>44</v>
      </c>
      <c r="D3" s="17">
        <v>0</v>
      </c>
      <c r="E3" s="103">
        <f>100/B3*D3</f>
        <v>0</v>
      </c>
      <c r="F3" s="18">
        <v>1</v>
      </c>
      <c r="G3" s="103">
        <f>100/B3*F3</f>
        <v>100</v>
      </c>
      <c r="H3" s="18">
        <v>0</v>
      </c>
      <c r="I3" s="103">
        <f>100/B3*H3</f>
        <v>0</v>
      </c>
      <c r="J3" s="44">
        <v>0</v>
      </c>
      <c r="K3" s="103">
        <f>100/B3*J3</f>
        <v>0</v>
      </c>
    </row>
    <row r="4" spans="1:11" x14ac:dyDescent="0.25">
      <c r="A4" s="18" t="s">
        <v>42</v>
      </c>
      <c r="B4" s="17">
        <v>3</v>
      </c>
      <c r="C4" s="18">
        <v>58</v>
      </c>
      <c r="D4" s="17">
        <v>0</v>
      </c>
      <c r="E4" s="103">
        <f t="shared" ref="E4:E9" si="0">100/B4*D4</f>
        <v>0</v>
      </c>
      <c r="F4" s="18">
        <v>1</v>
      </c>
      <c r="G4" s="103">
        <f t="shared" ref="G4:G9" si="1">100/B4*F4</f>
        <v>33.333333333333336</v>
      </c>
      <c r="H4" s="18">
        <v>2</v>
      </c>
      <c r="I4" s="103">
        <f t="shared" ref="I4:I9" si="2">100/B4*H4</f>
        <v>66.666666666666671</v>
      </c>
      <c r="J4" s="44">
        <v>0</v>
      </c>
      <c r="K4" s="103">
        <f t="shared" ref="K4:K9" si="3">100/B4*J4</f>
        <v>0</v>
      </c>
    </row>
    <row r="5" spans="1:11" x14ac:dyDescent="0.25">
      <c r="A5" s="18" t="s">
        <v>43</v>
      </c>
      <c r="B5" s="17">
        <v>5</v>
      </c>
      <c r="C5" s="18">
        <v>48.8</v>
      </c>
      <c r="D5" s="17">
        <v>0</v>
      </c>
      <c r="E5" s="103">
        <f t="shared" si="0"/>
        <v>0</v>
      </c>
      <c r="F5" s="18">
        <v>5</v>
      </c>
      <c r="G5" s="103">
        <f t="shared" si="1"/>
        <v>100</v>
      </c>
      <c r="H5" s="18">
        <v>0</v>
      </c>
      <c r="I5" s="103">
        <f t="shared" si="2"/>
        <v>0</v>
      </c>
      <c r="J5" s="44">
        <v>0</v>
      </c>
      <c r="K5" s="103">
        <f t="shared" si="3"/>
        <v>0</v>
      </c>
    </row>
    <row r="6" spans="1:11" x14ac:dyDescent="0.25">
      <c r="A6" s="18" t="s">
        <v>44</v>
      </c>
      <c r="B6" s="17">
        <v>14</v>
      </c>
      <c r="C6" s="18">
        <v>53</v>
      </c>
      <c r="D6" s="17">
        <v>0</v>
      </c>
      <c r="E6" s="103">
        <f t="shared" si="0"/>
        <v>0</v>
      </c>
      <c r="F6" s="18">
        <v>12</v>
      </c>
      <c r="G6" s="103">
        <f t="shared" si="1"/>
        <v>85.714285714285722</v>
      </c>
      <c r="H6" s="18">
        <v>1</v>
      </c>
      <c r="I6" s="103">
        <f t="shared" si="2"/>
        <v>7.1428571428571432</v>
      </c>
      <c r="J6" s="46">
        <v>1</v>
      </c>
      <c r="K6" s="103">
        <f t="shared" si="3"/>
        <v>7.1428571428571432</v>
      </c>
    </row>
    <row r="7" spans="1:11" x14ac:dyDescent="0.25">
      <c r="A7" s="18" t="s">
        <v>45</v>
      </c>
      <c r="B7" s="17">
        <v>18</v>
      </c>
      <c r="C7" s="18">
        <v>59.94</v>
      </c>
      <c r="D7" s="17">
        <v>1</v>
      </c>
      <c r="E7" s="103">
        <f t="shared" si="0"/>
        <v>5.5555555555555554</v>
      </c>
      <c r="F7" s="18">
        <v>9</v>
      </c>
      <c r="G7" s="103">
        <f t="shared" si="1"/>
        <v>50</v>
      </c>
      <c r="H7" s="18">
        <v>7</v>
      </c>
      <c r="I7" s="103">
        <f t="shared" si="2"/>
        <v>38.888888888888886</v>
      </c>
      <c r="J7" s="44">
        <v>1</v>
      </c>
      <c r="K7" s="103">
        <f t="shared" si="3"/>
        <v>5.5555555555555554</v>
      </c>
    </row>
    <row r="8" spans="1:11" x14ac:dyDescent="0.25">
      <c r="A8" s="18" t="s">
        <v>15</v>
      </c>
      <c r="B8" s="17">
        <v>1</v>
      </c>
      <c r="C8" s="18">
        <v>44</v>
      </c>
      <c r="D8" s="17">
        <v>0</v>
      </c>
      <c r="E8" s="103">
        <f t="shared" si="0"/>
        <v>0</v>
      </c>
      <c r="F8" s="18">
        <v>1</v>
      </c>
      <c r="G8" s="103">
        <f t="shared" si="1"/>
        <v>100</v>
      </c>
      <c r="H8" s="18">
        <v>0</v>
      </c>
      <c r="I8" s="103">
        <f t="shared" si="2"/>
        <v>0</v>
      </c>
      <c r="J8" s="44">
        <v>0</v>
      </c>
      <c r="K8" s="103">
        <f t="shared" si="3"/>
        <v>0</v>
      </c>
    </row>
    <row r="9" spans="1:11" x14ac:dyDescent="0.25">
      <c r="A9" s="21" t="s">
        <v>35</v>
      </c>
      <c r="B9" s="17">
        <f>SUM(B3:B8)</f>
        <v>42</v>
      </c>
      <c r="C9" s="18">
        <v>55.4</v>
      </c>
      <c r="D9" s="17">
        <v>0</v>
      </c>
      <c r="E9" s="103">
        <f t="shared" si="0"/>
        <v>0</v>
      </c>
      <c r="F9" s="18">
        <f>SUM(F3:F8)</f>
        <v>29</v>
      </c>
      <c r="G9" s="103">
        <f t="shared" si="1"/>
        <v>69.047619047619051</v>
      </c>
      <c r="H9" s="18">
        <f>SUM(H3:H8)</f>
        <v>10</v>
      </c>
      <c r="I9" s="103">
        <f t="shared" si="2"/>
        <v>23.80952380952381</v>
      </c>
      <c r="J9" s="46">
        <f>SUM(J3:J8)</f>
        <v>2</v>
      </c>
      <c r="K9" s="103">
        <f t="shared" si="3"/>
        <v>4.7619047619047619</v>
      </c>
    </row>
    <row r="10" spans="1:11" x14ac:dyDescent="0.25">
      <c r="A10" s="18" t="s">
        <v>38</v>
      </c>
      <c r="B10" s="18"/>
      <c r="C10" s="18">
        <v>54.72</v>
      </c>
      <c r="D10" s="18"/>
      <c r="E10" s="54"/>
      <c r="F10" s="18"/>
      <c r="G10" s="54"/>
      <c r="H10" s="18"/>
      <c r="I10" s="103"/>
      <c r="J10" s="18"/>
      <c r="K10" s="103"/>
    </row>
    <row r="11" spans="1:11" x14ac:dyDescent="0.25">
      <c r="A11" s="18" t="s">
        <v>39</v>
      </c>
      <c r="B11" s="18"/>
      <c r="C11" s="18"/>
      <c r="D11" s="18"/>
      <c r="E11" s="54"/>
      <c r="F11" s="18"/>
      <c r="G11" s="54"/>
      <c r="H11" s="18"/>
      <c r="I11" s="54"/>
      <c r="J11" s="18"/>
      <c r="K11" s="54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8"/>
  <sheetViews>
    <sheetView workbookViewId="0">
      <selection activeCell="F19" sqref="F19"/>
    </sheetView>
  </sheetViews>
  <sheetFormatPr defaultRowHeight="15" x14ac:dyDescent="0.25"/>
  <cols>
    <col min="1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8">
        <v>44</v>
      </c>
      <c r="C2" s="18">
        <v>55.4</v>
      </c>
      <c r="D2" s="18">
        <v>54.72</v>
      </c>
      <c r="E2" s="18"/>
    </row>
    <row r="3" spans="1:5" x14ac:dyDescent="0.25">
      <c r="A3" s="17" t="s">
        <v>26</v>
      </c>
      <c r="B3" s="18">
        <v>58</v>
      </c>
      <c r="C3" s="18">
        <v>55.4</v>
      </c>
      <c r="D3" s="18">
        <v>54.72</v>
      </c>
      <c r="E3" s="18"/>
    </row>
    <row r="4" spans="1:5" ht="45" x14ac:dyDescent="0.25">
      <c r="A4" s="17" t="s">
        <v>27</v>
      </c>
      <c r="B4" s="18">
        <v>48.8</v>
      </c>
      <c r="C4" s="18">
        <v>55.4</v>
      </c>
      <c r="D4" s="18">
        <v>54.72</v>
      </c>
      <c r="E4" s="18"/>
    </row>
    <row r="5" spans="1:5" x14ac:dyDescent="0.25">
      <c r="A5" s="17" t="s">
        <v>28</v>
      </c>
      <c r="B5" s="18">
        <v>53</v>
      </c>
      <c r="C5" s="18">
        <v>55.4</v>
      </c>
      <c r="D5" s="18">
        <v>54.72</v>
      </c>
      <c r="E5" s="18"/>
    </row>
    <row r="6" spans="1:5" x14ac:dyDescent="0.25">
      <c r="A6" s="17" t="s">
        <v>29</v>
      </c>
      <c r="B6" s="18">
        <v>59.94</v>
      </c>
      <c r="C6" s="18">
        <v>55.4</v>
      </c>
      <c r="D6" s="18">
        <v>54.72</v>
      </c>
      <c r="E6" s="18"/>
    </row>
    <row r="7" spans="1:5" x14ac:dyDescent="0.25">
      <c r="A7" s="17" t="s">
        <v>15</v>
      </c>
      <c r="B7" s="18">
        <v>44</v>
      </c>
      <c r="C7" s="18">
        <v>55.4</v>
      </c>
      <c r="D7" s="18">
        <v>54.72</v>
      </c>
      <c r="E7" s="18"/>
    </row>
    <row r="8" spans="1:5" x14ac:dyDescent="0.25">
      <c r="A8" s="37"/>
      <c r="B8" s="37"/>
      <c r="C8" s="3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11"/>
  <sheetViews>
    <sheetView workbookViewId="0">
      <selection activeCell="B5" sqref="B5:B10"/>
    </sheetView>
  </sheetViews>
  <sheetFormatPr defaultRowHeight="15" x14ac:dyDescent="0.25"/>
  <cols>
    <col min="2" max="2" width="13.140625" customWidth="1"/>
    <col min="3" max="3" width="13.5703125" customWidth="1"/>
    <col min="4" max="4" width="14" customWidth="1"/>
    <col min="21" max="21" width="11.5703125" bestFit="1" customWidth="1"/>
  </cols>
  <sheetData>
    <row r="1" spans="1:21" ht="30" customHeight="1" x14ac:dyDescent="0.25">
      <c r="A1" s="229" t="s">
        <v>142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47.25" customHeight="1" x14ac:dyDescent="0.25">
      <c r="A2" s="221" t="s">
        <v>19</v>
      </c>
      <c r="B2" s="221" t="s">
        <v>20</v>
      </c>
      <c r="C2" s="221" t="s">
        <v>21</v>
      </c>
      <c r="D2" s="221" t="s">
        <v>22</v>
      </c>
      <c r="E2" s="215" t="s">
        <v>23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6"/>
      <c r="U2" s="221" t="s">
        <v>24</v>
      </c>
    </row>
    <row r="3" spans="1:21" x14ac:dyDescent="0.25">
      <c r="A3" s="222"/>
      <c r="B3" s="222"/>
      <c r="C3" s="222"/>
      <c r="D3" s="222"/>
      <c r="E3" s="215" t="s">
        <v>47</v>
      </c>
      <c r="F3" s="216"/>
      <c r="G3" s="215" t="s">
        <v>48</v>
      </c>
      <c r="H3" s="216"/>
      <c r="I3" s="215" t="s">
        <v>49</v>
      </c>
      <c r="J3" s="216"/>
      <c r="K3" s="215" t="s">
        <v>50</v>
      </c>
      <c r="L3" s="216"/>
      <c r="M3" s="215" t="s">
        <v>51</v>
      </c>
      <c r="N3" s="216"/>
      <c r="O3" s="215" t="s">
        <v>52</v>
      </c>
      <c r="P3" s="216"/>
      <c r="Q3" s="215" t="s">
        <v>53</v>
      </c>
      <c r="R3" s="216"/>
      <c r="S3" s="215" t="s">
        <v>54</v>
      </c>
      <c r="T3" s="216"/>
      <c r="U3" s="222"/>
    </row>
    <row r="4" spans="1:21" x14ac:dyDescent="0.25">
      <c r="A4" s="223"/>
      <c r="B4" s="223"/>
      <c r="C4" s="223"/>
      <c r="D4" s="223"/>
      <c r="E4" s="3" t="s">
        <v>85</v>
      </c>
      <c r="F4" s="3" t="s">
        <v>34</v>
      </c>
      <c r="G4" s="3" t="s">
        <v>85</v>
      </c>
      <c r="H4" s="3" t="s">
        <v>34</v>
      </c>
      <c r="I4" s="3" t="s">
        <v>85</v>
      </c>
      <c r="J4" s="3" t="s">
        <v>34</v>
      </c>
      <c r="K4" s="3" t="s">
        <v>85</v>
      </c>
      <c r="L4" s="3" t="s">
        <v>34</v>
      </c>
      <c r="M4" s="3" t="s">
        <v>85</v>
      </c>
      <c r="N4" s="3" t="s">
        <v>34</v>
      </c>
      <c r="O4" s="3" t="s">
        <v>85</v>
      </c>
      <c r="P4" s="3" t="s">
        <v>34</v>
      </c>
      <c r="Q4" s="3" t="s">
        <v>85</v>
      </c>
      <c r="R4" s="3" t="s">
        <v>34</v>
      </c>
      <c r="S4" s="3" t="s">
        <v>85</v>
      </c>
      <c r="T4" s="3" t="s">
        <v>34</v>
      </c>
      <c r="U4" s="223"/>
    </row>
    <row r="5" spans="1:21" ht="30" x14ac:dyDescent="0.25">
      <c r="A5" s="25" t="s">
        <v>25</v>
      </c>
      <c r="B5" s="25">
        <v>1</v>
      </c>
      <c r="C5" s="25" t="s">
        <v>245</v>
      </c>
      <c r="D5" s="25" t="s">
        <v>245</v>
      </c>
      <c r="E5" s="25">
        <v>0</v>
      </c>
      <c r="F5" s="104">
        <f t="shared" ref="F5:F11" si="0">100/B5*E5</f>
        <v>0</v>
      </c>
      <c r="G5" s="25">
        <v>0</v>
      </c>
      <c r="H5" s="104">
        <f t="shared" ref="H5:H11" si="1">100/B5*G5</f>
        <v>0</v>
      </c>
      <c r="I5" s="25">
        <v>0</v>
      </c>
      <c r="J5" s="104">
        <f t="shared" ref="J5:J11" si="2">100/B5*I5</f>
        <v>0</v>
      </c>
      <c r="K5" s="25">
        <v>1</v>
      </c>
      <c r="L5" s="104">
        <f t="shared" ref="L5:L11" si="3">100/B5*K5</f>
        <v>100</v>
      </c>
      <c r="M5" s="25">
        <v>0</v>
      </c>
      <c r="N5" s="104">
        <f t="shared" ref="N5:N11" si="4">100/B5*M5</f>
        <v>0</v>
      </c>
      <c r="O5" s="25">
        <v>0</v>
      </c>
      <c r="P5" s="104">
        <f t="shared" ref="P5:P11" si="5">100/B5*O5</f>
        <v>0</v>
      </c>
      <c r="Q5" s="25">
        <v>0</v>
      </c>
      <c r="R5" s="104">
        <f t="shared" ref="R5:R11" si="6">100/B5*Q5</f>
        <v>0</v>
      </c>
      <c r="S5" s="25">
        <v>0</v>
      </c>
      <c r="T5" s="104">
        <f t="shared" ref="T5:T11" si="7">100/B5*S5</f>
        <v>0</v>
      </c>
      <c r="U5" s="25">
        <v>56</v>
      </c>
    </row>
    <row r="6" spans="1:21" ht="30" x14ac:dyDescent="0.25">
      <c r="A6" s="25" t="s">
        <v>26</v>
      </c>
      <c r="B6" s="25">
        <v>1</v>
      </c>
      <c r="C6" s="25" t="s">
        <v>246</v>
      </c>
      <c r="D6" s="25" t="s">
        <v>246</v>
      </c>
      <c r="E6" s="25">
        <v>1</v>
      </c>
      <c r="F6" s="104">
        <f t="shared" si="0"/>
        <v>100</v>
      </c>
      <c r="G6" s="25">
        <v>0</v>
      </c>
      <c r="H6" s="104">
        <f t="shared" si="1"/>
        <v>0</v>
      </c>
      <c r="I6" s="25">
        <v>0</v>
      </c>
      <c r="J6" s="104">
        <f t="shared" si="2"/>
        <v>0</v>
      </c>
      <c r="K6" s="25">
        <v>0</v>
      </c>
      <c r="L6" s="104">
        <f t="shared" si="3"/>
        <v>0</v>
      </c>
      <c r="M6" s="25">
        <v>0</v>
      </c>
      <c r="N6" s="104">
        <f t="shared" si="4"/>
        <v>0</v>
      </c>
      <c r="O6" s="25">
        <v>0</v>
      </c>
      <c r="P6" s="104">
        <f t="shared" si="5"/>
        <v>0</v>
      </c>
      <c r="Q6" s="25">
        <v>0</v>
      </c>
      <c r="R6" s="104">
        <f t="shared" si="6"/>
        <v>0</v>
      </c>
      <c r="S6" s="25">
        <v>0</v>
      </c>
      <c r="T6" s="104">
        <f t="shared" si="7"/>
        <v>0</v>
      </c>
      <c r="U6" s="25">
        <v>21</v>
      </c>
    </row>
    <row r="7" spans="1:21" ht="30" x14ac:dyDescent="0.25">
      <c r="A7" s="25" t="s">
        <v>79</v>
      </c>
      <c r="B7" s="25">
        <v>1</v>
      </c>
      <c r="C7" s="25" t="s">
        <v>247</v>
      </c>
      <c r="D7" s="25" t="s">
        <v>247</v>
      </c>
      <c r="E7" s="25">
        <v>0</v>
      </c>
      <c r="F7" s="104">
        <f t="shared" si="0"/>
        <v>0</v>
      </c>
      <c r="G7" s="25">
        <v>0</v>
      </c>
      <c r="H7" s="104">
        <f t="shared" si="1"/>
        <v>0</v>
      </c>
      <c r="I7" s="25">
        <v>1</v>
      </c>
      <c r="J7" s="104">
        <f t="shared" si="2"/>
        <v>100</v>
      </c>
      <c r="K7" s="25">
        <v>0</v>
      </c>
      <c r="L7" s="104">
        <f t="shared" si="3"/>
        <v>0</v>
      </c>
      <c r="M7" s="25">
        <v>0</v>
      </c>
      <c r="N7" s="104">
        <f t="shared" si="4"/>
        <v>0</v>
      </c>
      <c r="O7" s="25">
        <v>0</v>
      </c>
      <c r="P7" s="104">
        <f t="shared" si="5"/>
        <v>0</v>
      </c>
      <c r="Q7" s="25">
        <v>0</v>
      </c>
      <c r="R7" s="104">
        <f t="shared" si="6"/>
        <v>0</v>
      </c>
      <c r="S7" s="25">
        <v>0</v>
      </c>
      <c r="T7" s="104">
        <f t="shared" si="7"/>
        <v>0</v>
      </c>
      <c r="U7" s="25">
        <v>46</v>
      </c>
    </row>
    <row r="8" spans="1:21" ht="30" x14ac:dyDescent="0.25">
      <c r="A8" s="25" t="s">
        <v>28</v>
      </c>
      <c r="B8" s="25">
        <v>20</v>
      </c>
      <c r="C8" s="25" t="s">
        <v>248</v>
      </c>
      <c r="D8" s="25" t="s">
        <v>249</v>
      </c>
      <c r="E8" s="25">
        <v>3</v>
      </c>
      <c r="F8" s="104">
        <f t="shared" si="0"/>
        <v>15</v>
      </c>
      <c r="G8" s="25">
        <v>1</v>
      </c>
      <c r="H8" s="104">
        <f t="shared" si="1"/>
        <v>5</v>
      </c>
      <c r="I8" s="25">
        <v>2</v>
      </c>
      <c r="J8" s="104">
        <f t="shared" si="2"/>
        <v>10</v>
      </c>
      <c r="K8" s="25">
        <v>3</v>
      </c>
      <c r="L8" s="104">
        <f t="shared" si="3"/>
        <v>15</v>
      </c>
      <c r="M8" s="25">
        <v>7</v>
      </c>
      <c r="N8" s="104">
        <f t="shared" si="4"/>
        <v>35</v>
      </c>
      <c r="O8" s="25">
        <v>2</v>
      </c>
      <c r="P8" s="104">
        <f t="shared" si="5"/>
        <v>10</v>
      </c>
      <c r="Q8" s="25">
        <v>1</v>
      </c>
      <c r="R8" s="104">
        <f t="shared" si="6"/>
        <v>5</v>
      </c>
      <c r="S8" s="25">
        <v>1</v>
      </c>
      <c r="T8" s="104">
        <f t="shared" si="7"/>
        <v>5</v>
      </c>
      <c r="U8" s="25">
        <v>57.15</v>
      </c>
    </row>
    <row r="9" spans="1:21" ht="30" x14ac:dyDescent="0.25">
      <c r="A9" s="25" t="s">
        <v>29</v>
      </c>
      <c r="B9" s="25">
        <v>1</v>
      </c>
      <c r="C9" s="25" t="s">
        <v>250</v>
      </c>
      <c r="D9" s="25" t="s">
        <v>250</v>
      </c>
      <c r="E9" s="25">
        <v>0</v>
      </c>
      <c r="F9" s="104">
        <f t="shared" si="0"/>
        <v>0</v>
      </c>
      <c r="G9" s="25">
        <v>0</v>
      </c>
      <c r="H9" s="104">
        <f t="shared" si="1"/>
        <v>0</v>
      </c>
      <c r="I9" s="25">
        <v>1</v>
      </c>
      <c r="J9" s="104">
        <f t="shared" si="2"/>
        <v>100</v>
      </c>
      <c r="K9" s="25">
        <v>0</v>
      </c>
      <c r="L9" s="104">
        <f t="shared" si="3"/>
        <v>0</v>
      </c>
      <c r="M9" s="25">
        <v>0</v>
      </c>
      <c r="N9" s="104">
        <f t="shared" si="4"/>
        <v>0</v>
      </c>
      <c r="O9" s="25">
        <v>0</v>
      </c>
      <c r="P9" s="104">
        <f t="shared" si="5"/>
        <v>0</v>
      </c>
      <c r="Q9" s="25">
        <v>0</v>
      </c>
      <c r="R9" s="104">
        <f t="shared" si="6"/>
        <v>0</v>
      </c>
      <c r="S9" s="25">
        <v>0</v>
      </c>
      <c r="T9" s="104">
        <f t="shared" si="7"/>
        <v>0</v>
      </c>
      <c r="U9" s="25">
        <v>43</v>
      </c>
    </row>
    <row r="10" spans="1:21" ht="30" x14ac:dyDescent="0.25">
      <c r="A10" s="25" t="s">
        <v>15</v>
      </c>
      <c r="B10" s="25">
        <v>2</v>
      </c>
      <c r="C10" s="25" t="s">
        <v>252</v>
      </c>
      <c r="D10" s="25" t="s">
        <v>251</v>
      </c>
      <c r="E10" s="25">
        <v>0</v>
      </c>
      <c r="F10" s="104">
        <f t="shared" si="0"/>
        <v>0</v>
      </c>
      <c r="G10" s="25">
        <v>0</v>
      </c>
      <c r="H10" s="104">
        <f t="shared" si="1"/>
        <v>0</v>
      </c>
      <c r="I10" s="25">
        <v>1</v>
      </c>
      <c r="J10" s="104">
        <f t="shared" si="2"/>
        <v>50</v>
      </c>
      <c r="K10" s="25">
        <v>1</v>
      </c>
      <c r="L10" s="104">
        <f t="shared" si="3"/>
        <v>50</v>
      </c>
      <c r="M10" s="25">
        <v>0</v>
      </c>
      <c r="N10" s="104">
        <f t="shared" si="4"/>
        <v>0</v>
      </c>
      <c r="O10" s="25">
        <v>0</v>
      </c>
      <c r="P10" s="104">
        <f t="shared" si="5"/>
        <v>0</v>
      </c>
      <c r="Q10" s="25">
        <v>0</v>
      </c>
      <c r="R10" s="104">
        <f t="shared" si="6"/>
        <v>0</v>
      </c>
      <c r="S10" s="25">
        <v>0</v>
      </c>
      <c r="T10" s="104">
        <f t="shared" si="7"/>
        <v>0</v>
      </c>
      <c r="U10" s="25">
        <v>53.5</v>
      </c>
    </row>
    <row r="11" spans="1:21" ht="30" x14ac:dyDescent="0.25">
      <c r="A11" s="25" t="s">
        <v>30</v>
      </c>
      <c r="B11" s="25">
        <f>SUM(B5:B10)</f>
        <v>26</v>
      </c>
      <c r="C11" s="25" t="s">
        <v>253</v>
      </c>
      <c r="D11" s="55" t="s">
        <v>254</v>
      </c>
      <c r="E11" s="56">
        <f>SUM(E5:E10)</f>
        <v>4</v>
      </c>
      <c r="F11" s="104">
        <f t="shared" si="0"/>
        <v>15.384615384615385</v>
      </c>
      <c r="G11" s="25">
        <f>SUM(G5:G10)</f>
        <v>1</v>
      </c>
      <c r="H11" s="104">
        <f t="shared" si="1"/>
        <v>3.8461538461538463</v>
      </c>
      <c r="I11" s="25">
        <f>SUM(I5:I10)</f>
        <v>5</v>
      </c>
      <c r="J11" s="104">
        <f t="shared" si="2"/>
        <v>19.23076923076923</v>
      </c>
      <c r="K11" s="25">
        <f>SUM(K5:K10)</f>
        <v>5</v>
      </c>
      <c r="L11" s="104">
        <f t="shared" si="3"/>
        <v>19.23076923076923</v>
      </c>
      <c r="M11" s="25">
        <f>SUM(M5:M10)</f>
        <v>7</v>
      </c>
      <c r="N11" s="104">
        <f t="shared" si="4"/>
        <v>26.923076923076923</v>
      </c>
      <c r="O11" s="25">
        <f>SUM(O5:O10)</f>
        <v>2</v>
      </c>
      <c r="P11" s="104">
        <f t="shared" si="5"/>
        <v>7.6923076923076925</v>
      </c>
      <c r="Q11" s="25">
        <f>SUM(Q5:Q10)</f>
        <v>1</v>
      </c>
      <c r="R11" s="104">
        <f t="shared" si="6"/>
        <v>3.8461538461538463</v>
      </c>
      <c r="S11" s="25">
        <f>SUM(S5:S10)</f>
        <v>1</v>
      </c>
      <c r="T11" s="104">
        <f t="shared" si="7"/>
        <v>3.8461538461538463</v>
      </c>
      <c r="U11" s="25">
        <v>54.46</v>
      </c>
    </row>
  </sheetData>
  <mergeCells count="15">
    <mergeCell ref="A1:U1"/>
    <mergeCell ref="E2:T2"/>
    <mergeCell ref="E3:F3"/>
    <mergeCell ref="S3:T3"/>
    <mergeCell ref="G3:H3"/>
    <mergeCell ref="I3:J3"/>
    <mergeCell ref="K3:L3"/>
    <mergeCell ref="M3:N3"/>
    <mergeCell ref="O3:P3"/>
    <mergeCell ref="A2:A4"/>
    <mergeCell ref="B2:B4"/>
    <mergeCell ref="C2:C4"/>
    <mergeCell ref="D2:D4"/>
    <mergeCell ref="U2:U4"/>
    <mergeCell ref="Q3:R3"/>
  </mergeCells>
  <pageMargins left="0.7" right="0.7" top="0.75" bottom="0.75" header="0.3" footer="0.3"/>
  <pageSetup paperSize="9" scale="6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1"/>
  <sheetViews>
    <sheetView workbookViewId="0">
      <selection activeCell="C9" sqref="C9"/>
    </sheetView>
  </sheetViews>
  <sheetFormatPr defaultRowHeight="15" x14ac:dyDescent="0.25"/>
  <cols>
    <col min="5" max="5" width="10.7109375" customWidth="1"/>
  </cols>
  <sheetData>
    <row r="1" spans="1:11" x14ac:dyDescent="0.25">
      <c r="A1" s="4"/>
      <c r="B1" s="4"/>
      <c r="C1" s="4"/>
      <c r="D1" s="4" t="s">
        <v>94</v>
      </c>
      <c r="E1" s="4"/>
      <c r="F1" s="4" t="s">
        <v>95</v>
      </c>
      <c r="G1" s="4"/>
      <c r="H1" s="4" t="s">
        <v>66</v>
      </c>
      <c r="I1" s="4"/>
      <c r="J1" s="4" t="s">
        <v>67</v>
      </c>
      <c r="K1" s="4"/>
    </row>
    <row r="2" spans="1:11" x14ac:dyDescent="0.25">
      <c r="A2" s="39" t="s">
        <v>19</v>
      </c>
      <c r="B2" s="39" t="s">
        <v>33</v>
      </c>
      <c r="C2" s="39" t="s">
        <v>40</v>
      </c>
      <c r="D2" s="39" t="s">
        <v>33</v>
      </c>
      <c r="E2" s="39" t="s">
        <v>34</v>
      </c>
      <c r="F2" s="39" t="s">
        <v>33</v>
      </c>
      <c r="G2" s="39" t="s">
        <v>34</v>
      </c>
      <c r="H2" s="39" t="s">
        <v>33</v>
      </c>
      <c r="I2" s="39" t="s">
        <v>34</v>
      </c>
      <c r="J2" s="39" t="s">
        <v>33</v>
      </c>
      <c r="K2" s="39" t="s">
        <v>34</v>
      </c>
    </row>
    <row r="3" spans="1:11" x14ac:dyDescent="0.25">
      <c r="A3" s="4" t="s">
        <v>41</v>
      </c>
      <c r="B3" s="25">
        <v>1</v>
      </c>
      <c r="C3" s="25">
        <v>56</v>
      </c>
      <c r="D3" s="25">
        <v>0</v>
      </c>
      <c r="E3" s="104">
        <f>100/B3*D3</f>
        <v>0</v>
      </c>
      <c r="F3" s="4">
        <v>1</v>
      </c>
      <c r="G3" s="102">
        <f>100/B3*F3</f>
        <v>100</v>
      </c>
      <c r="H3" s="4">
        <v>0</v>
      </c>
      <c r="I3" s="102">
        <f>100/B3*H3</f>
        <v>0</v>
      </c>
      <c r="J3" s="58">
        <v>0</v>
      </c>
      <c r="K3" s="102">
        <f>100/B3*J3</f>
        <v>0</v>
      </c>
    </row>
    <row r="4" spans="1:11" x14ac:dyDescent="0.25">
      <c r="A4" s="4" t="s">
        <v>42</v>
      </c>
      <c r="B4" s="25">
        <v>1</v>
      </c>
      <c r="C4" s="25">
        <v>21</v>
      </c>
      <c r="D4" s="25">
        <v>1</v>
      </c>
      <c r="E4" s="104">
        <f t="shared" ref="E4:E9" si="0">100/B4*D4</f>
        <v>100</v>
      </c>
      <c r="F4" s="4">
        <v>0</v>
      </c>
      <c r="G4" s="102">
        <f t="shared" ref="G4:G9" si="1">100/B4*F4</f>
        <v>0</v>
      </c>
      <c r="H4" s="4">
        <v>0</v>
      </c>
      <c r="I4" s="102">
        <f t="shared" ref="I4:I9" si="2">100/B4*H4</f>
        <v>0</v>
      </c>
      <c r="J4" s="58">
        <v>0</v>
      </c>
      <c r="K4" s="102">
        <f t="shared" ref="K4:K9" si="3">100/B4*J4</f>
        <v>0</v>
      </c>
    </row>
    <row r="5" spans="1:11" x14ac:dyDescent="0.25">
      <c r="A5" s="4" t="s">
        <v>43</v>
      </c>
      <c r="B5" s="25">
        <v>1</v>
      </c>
      <c r="C5" s="25">
        <v>46</v>
      </c>
      <c r="D5" s="25">
        <v>0</v>
      </c>
      <c r="E5" s="104">
        <f t="shared" si="0"/>
        <v>0</v>
      </c>
      <c r="F5" s="4">
        <v>1</v>
      </c>
      <c r="G5" s="102">
        <f t="shared" si="1"/>
        <v>100</v>
      </c>
      <c r="H5" s="4">
        <v>0</v>
      </c>
      <c r="I5" s="102">
        <f t="shared" si="2"/>
        <v>0</v>
      </c>
      <c r="J5" s="58">
        <v>0</v>
      </c>
      <c r="K5" s="102">
        <f t="shared" si="3"/>
        <v>0</v>
      </c>
    </row>
    <row r="6" spans="1:11" x14ac:dyDescent="0.25">
      <c r="A6" s="4" t="s">
        <v>44</v>
      </c>
      <c r="B6" s="25">
        <v>20</v>
      </c>
      <c r="C6" s="25">
        <v>57.15</v>
      </c>
      <c r="D6" s="25">
        <v>3</v>
      </c>
      <c r="E6" s="104">
        <f t="shared" si="0"/>
        <v>15</v>
      </c>
      <c r="F6" s="4">
        <v>6</v>
      </c>
      <c r="G6" s="102">
        <f t="shared" si="1"/>
        <v>30</v>
      </c>
      <c r="H6" s="4">
        <v>9</v>
      </c>
      <c r="I6" s="102">
        <f t="shared" si="2"/>
        <v>45</v>
      </c>
      <c r="J6" s="59">
        <v>2</v>
      </c>
      <c r="K6" s="102">
        <f t="shared" si="3"/>
        <v>10</v>
      </c>
    </row>
    <row r="7" spans="1:11" x14ac:dyDescent="0.25">
      <c r="A7" s="4" t="s">
        <v>45</v>
      </c>
      <c r="B7" s="25">
        <v>1</v>
      </c>
      <c r="C7" s="25">
        <v>43</v>
      </c>
      <c r="D7" s="25">
        <v>0</v>
      </c>
      <c r="E7" s="104">
        <f t="shared" si="0"/>
        <v>0</v>
      </c>
      <c r="F7" s="4">
        <v>1</v>
      </c>
      <c r="G7" s="102">
        <f t="shared" si="1"/>
        <v>100</v>
      </c>
      <c r="H7" s="4">
        <v>0</v>
      </c>
      <c r="I7" s="102">
        <f t="shared" si="2"/>
        <v>0</v>
      </c>
      <c r="J7" s="58">
        <v>0</v>
      </c>
      <c r="K7" s="102">
        <f t="shared" si="3"/>
        <v>0</v>
      </c>
    </row>
    <row r="8" spans="1:11" x14ac:dyDescent="0.25">
      <c r="A8" s="4" t="s">
        <v>15</v>
      </c>
      <c r="B8" s="25">
        <v>2</v>
      </c>
      <c r="C8" s="25">
        <v>53.5</v>
      </c>
      <c r="D8" s="25">
        <v>0</v>
      </c>
      <c r="E8" s="104">
        <f t="shared" si="0"/>
        <v>0</v>
      </c>
      <c r="F8" s="4">
        <v>2</v>
      </c>
      <c r="G8" s="102">
        <f t="shared" si="1"/>
        <v>100</v>
      </c>
      <c r="H8" s="4">
        <v>0</v>
      </c>
      <c r="I8" s="102">
        <f t="shared" si="2"/>
        <v>0</v>
      </c>
      <c r="J8" s="58">
        <v>0</v>
      </c>
      <c r="K8" s="102">
        <f t="shared" si="3"/>
        <v>0</v>
      </c>
    </row>
    <row r="9" spans="1:11" x14ac:dyDescent="0.25">
      <c r="A9" s="39" t="s">
        <v>35</v>
      </c>
      <c r="B9" s="25">
        <f>SUM(B3:B8)</f>
        <v>26</v>
      </c>
      <c r="C9" s="25">
        <v>54.46</v>
      </c>
      <c r="D9" s="56">
        <f>SUM(D3:D8)</f>
        <v>4</v>
      </c>
      <c r="E9" s="104">
        <f t="shared" si="0"/>
        <v>15.384615384615385</v>
      </c>
      <c r="F9" s="4">
        <f>SUM(F3:F8)</f>
        <v>11</v>
      </c>
      <c r="G9" s="102">
        <f t="shared" si="1"/>
        <v>42.307692307692307</v>
      </c>
      <c r="H9" s="4">
        <f>SUM(H3:H8)</f>
        <v>9</v>
      </c>
      <c r="I9" s="102">
        <f t="shared" si="2"/>
        <v>34.615384615384613</v>
      </c>
      <c r="J9" s="59">
        <f>SUM(J3:J8)</f>
        <v>2</v>
      </c>
      <c r="K9" s="102">
        <f t="shared" si="3"/>
        <v>7.6923076923076925</v>
      </c>
    </row>
    <row r="10" spans="1:11" x14ac:dyDescent="0.25">
      <c r="A10" s="4" t="s">
        <v>38</v>
      </c>
      <c r="B10" s="4"/>
      <c r="C10" s="4"/>
      <c r="D10" s="4"/>
      <c r="E10" s="57"/>
      <c r="F10" s="4"/>
      <c r="G10" s="57"/>
      <c r="H10" s="4"/>
      <c r="I10" s="57"/>
      <c r="J10" s="4"/>
      <c r="K10" s="57"/>
    </row>
    <row r="11" spans="1:11" x14ac:dyDescent="0.25">
      <c r="A11" s="4" t="s">
        <v>39</v>
      </c>
      <c r="B11" s="4"/>
      <c r="C11" s="4"/>
      <c r="D11" s="4"/>
      <c r="E11" s="57"/>
      <c r="F11" s="4"/>
      <c r="G11" s="57"/>
      <c r="H11" s="4"/>
      <c r="I11" s="57"/>
      <c r="J11" s="4"/>
      <c r="K11" s="5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7"/>
  <sheetViews>
    <sheetView workbookViewId="0">
      <selection activeCell="D3" sqref="D3:D7"/>
    </sheetView>
  </sheetViews>
  <sheetFormatPr defaultRowHeight="15" x14ac:dyDescent="0.25"/>
  <sheetData>
    <row r="1" spans="1:4" x14ac:dyDescent="0.25">
      <c r="A1" s="40"/>
      <c r="B1" s="41" t="s">
        <v>60</v>
      </c>
      <c r="C1" s="4" t="s">
        <v>37</v>
      </c>
      <c r="D1" s="4" t="s">
        <v>38</v>
      </c>
    </row>
    <row r="2" spans="1:4" x14ac:dyDescent="0.25">
      <c r="A2" s="25" t="s">
        <v>25</v>
      </c>
      <c r="B2" s="25">
        <v>56</v>
      </c>
      <c r="C2" s="25">
        <v>54.46</v>
      </c>
      <c r="D2" s="4">
        <v>56.94</v>
      </c>
    </row>
    <row r="3" spans="1:4" x14ac:dyDescent="0.25">
      <c r="A3" s="25" t="s">
        <v>26</v>
      </c>
      <c r="B3" s="25">
        <v>21</v>
      </c>
      <c r="C3" s="25">
        <v>54.46</v>
      </c>
      <c r="D3" s="4">
        <v>56.94</v>
      </c>
    </row>
    <row r="4" spans="1:4" ht="45" x14ac:dyDescent="0.25">
      <c r="A4" s="25" t="s">
        <v>27</v>
      </c>
      <c r="B4" s="25">
        <v>46</v>
      </c>
      <c r="C4" s="25">
        <v>54.46</v>
      </c>
      <c r="D4" s="4">
        <v>56.94</v>
      </c>
    </row>
    <row r="5" spans="1:4" x14ac:dyDescent="0.25">
      <c r="A5" s="25" t="s">
        <v>28</v>
      </c>
      <c r="B5" s="25">
        <v>57.15</v>
      </c>
      <c r="C5" s="25">
        <v>54.46</v>
      </c>
      <c r="D5" s="4">
        <v>56.94</v>
      </c>
    </row>
    <row r="6" spans="1:4" x14ac:dyDescent="0.25">
      <c r="A6" s="25" t="s">
        <v>29</v>
      </c>
      <c r="B6" s="25">
        <v>43</v>
      </c>
      <c r="C6" s="25">
        <v>54.46</v>
      </c>
      <c r="D6" s="4">
        <v>56.94</v>
      </c>
    </row>
    <row r="7" spans="1:4" x14ac:dyDescent="0.25">
      <c r="A7" s="25" t="s">
        <v>15</v>
      </c>
      <c r="B7" s="25">
        <v>53.5</v>
      </c>
      <c r="C7" s="25">
        <v>54.46</v>
      </c>
      <c r="D7" s="4">
        <v>56.94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11"/>
  <sheetViews>
    <sheetView workbookViewId="0">
      <selection activeCell="E4" sqref="E4:E9"/>
    </sheetView>
  </sheetViews>
  <sheetFormatPr defaultRowHeight="15" x14ac:dyDescent="0.25"/>
  <cols>
    <col min="1" max="1" width="14.28515625" style="16" customWidth="1"/>
    <col min="2" max="2" width="13.140625" style="16" customWidth="1"/>
    <col min="3" max="3" width="14" style="16" customWidth="1"/>
    <col min="4" max="4" width="13.7109375" style="16" customWidth="1"/>
    <col min="5" max="16384" width="9.140625" style="16"/>
  </cols>
  <sheetData>
    <row r="1" spans="1:21" ht="21" customHeight="1" x14ac:dyDescent="0.25">
      <c r="A1" s="230" t="s">
        <v>143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2"/>
    </row>
    <row r="2" spans="1:21" ht="46.5" customHeight="1" x14ac:dyDescent="0.25">
      <c r="A2" s="208" t="s">
        <v>19</v>
      </c>
      <c r="B2" s="208" t="s">
        <v>20</v>
      </c>
      <c r="C2" s="208" t="s">
        <v>21</v>
      </c>
      <c r="D2" s="208" t="s">
        <v>22</v>
      </c>
      <c r="E2" s="218" t="s">
        <v>55</v>
      </c>
      <c r="F2" s="220"/>
      <c r="G2" s="218" t="s">
        <v>48</v>
      </c>
      <c r="H2" s="220"/>
      <c r="I2" s="218" t="s">
        <v>49</v>
      </c>
      <c r="J2" s="220"/>
      <c r="K2" s="218" t="s">
        <v>50</v>
      </c>
      <c r="L2" s="220"/>
      <c r="M2" s="218" t="s">
        <v>51</v>
      </c>
      <c r="N2" s="220"/>
      <c r="O2" s="218" t="s">
        <v>52</v>
      </c>
      <c r="P2" s="220"/>
      <c r="Q2" s="218" t="s">
        <v>53</v>
      </c>
      <c r="R2" s="220"/>
      <c r="S2" s="218" t="s">
        <v>54</v>
      </c>
      <c r="T2" s="220"/>
      <c r="U2" s="233" t="s">
        <v>32</v>
      </c>
    </row>
    <row r="3" spans="1:21" x14ac:dyDescent="0.25">
      <c r="A3" s="210"/>
      <c r="B3" s="210"/>
      <c r="C3" s="210"/>
      <c r="D3" s="210"/>
      <c r="E3" s="25" t="s">
        <v>33</v>
      </c>
      <c r="F3" s="25" t="s">
        <v>34</v>
      </c>
      <c r="G3" s="25" t="s">
        <v>33</v>
      </c>
      <c r="H3" s="25" t="s">
        <v>34</v>
      </c>
      <c r="I3" s="25" t="s">
        <v>33</v>
      </c>
      <c r="J3" s="25" t="s">
        <v>34</v>
      </c>
      <c r="K3" s="25" t="s">
        <v>33</v>
      </c>
      <c r="L3" s="25" t="s">
        <v>34</v>
      </c>
      <c r="M3" s="25" t="s">
        <v>33</v>
      </c>
      <c r="N3" s="25" t="s">
        <v>34</v>
      </c>
      <c r="O3" s="25" t="s">
        <v>33</v>
      </c>
      <c r="P3" s="25" t="s">
        <v>34</v>
      </c>
      <c r="Q3" s="25" t="s">
        <v>33</v>
      </c>
      <c r="R3" s="25" t="s">
        <v>34</v>
      </c>
      <c r="S3" s="25" t="s">
        <v>33</v>
      </c>
      <c r="T3" s="25" t="s">
        <v>34</v>
      </c>
      <c r="U3" s="234"/>
    </row>
    <row r="4" spans="1:21" ht="44.25" customHeight="1" x14ac:dyDescent="0.25">
      <c r="A4" s="17" t="s">
        <v>25</v>
      </c>
      <c r="B4" s="17">
        <v>0</v>
      </c>
      <c r="C4" s="161"/>
      <c r="D4" s="161"/>
      <c r="E4" s="25">
        <v>0</v>
      </c>
      <c r="F4" s="104" t="e">
        <f>100/B4*E4</f>
        <v>#DIV/0!</v>
      </c>
      <c r="G4" s="25">
        <v>0</v>
      </c>
      <c r="H4" s="104" t="e">
        <f>100/B4*G4</f>
        <v>#DIV/0!</v>
      </c>
      <c r="I4" s="25">
        <v>0</v>
      </c>
      <c r="J4" s="104" t="e">
        <f>100/B4*I4</f>
        <v>#DIV/0!</v>
      </c>
      <c r="K4" s="25">
        <v>0</v>
      </c>
      <c r="L4" s="104" t="e">
        <f>100/B4*K4</f>
        <v>#DIV/0!</v>
      </c>
      <c r="M4" s="25">
        <v>0</v>
      </c>
      <c r="N4" s="104" t="e">
        <f>100/B4*M4</f>
        <v>#DIV/0!</v>
      </c>
      <c r="O4" s="25">
        <v>0</v>
      </c>
      <c r="P4" s="104" t="e">
        <f>100/B4*O4</f>
        <v>#DIV/0!</v>
      </c>
      <c r="Q4" s="25">
        <v>0</v>
      </c>
      <c r="R4" s="104" t="e">
        <f>100/B4*Q4</f>
        <v>#DIV/0!</v>
      </c>
      <c r="S4" s="25">
        <v>0</v>
      </c>
      <c r="T4" s="104" t="e">
        <f>100/B4*S4</f>
        <v>#DIV/0!</v>
      </c>
      <c r="U4" s="162" t="s">
        <v>230</v>
      </c>
    </row>
    <row r="5" spans="1:21" ht="30" x14ac:dyDescent="0.25">
      <c r="A5" s="17" t="s">
        <v>26</v>
      </c>
      <c r="B5" s="17">
        <v>1</v>
      </c>
      <c r="C5" s="161" t="s">
        <v>255</v>
      </c>
      <c r="D5" s="161" t="s">
        <v>255</v>
      </c>
      <c r="E5" s="25">
        <v>1</v>
      </c>
      <c r="F5" s="104">
        <f t="shared" ref="F5:F10" si="0">100/B5*E5</f>
        <v>100</v>
      </c>
      <c r="G5" s="25">
        <v>0</v>
      </c>
      <c r="H5" s="104">
        <f t="shared" ref="H5:H10" si="1">100/B5*G5</f>
        <v>0</v>
      </c>
      <c r="I5" s="25">
        <v>0</v>
      </c>
      <c r="J5" s="104">
        <f t="shared" ref="J5:J10" si="2">100/B5*I5</f>
        <v>0</v>
      </c>
      <c r="K5" s="25">
        <v>0</v>
      </c>
      <c r="L5" s="104">
        <f t="shared" ref="L5:L10" si="3">100/B5*K5</f>
        <v>0</v>
      </c>
      <c r="M5" s="25">
        <v>0</v>
      </c>
      <c r="N5" s="104">
        <f t="shared" ref="N5:N10" si="4">100/B5*M5</f>
        <v>0</v>
      </c>
      <c r="O5" s="25">
        <v>0</v>
      </c>
      <c r="P5" s="104">
        <f t="shared" ref="P5:P10" si="5">100/B5*O5</f>
        <v>0</v>
      </c>
      <c r="Q5" s="25">
        <v>0</v>
      </c>
      <c r="R5" s="104">
        <f t="shared" ref="R5:R10" si="6">100/B5*Q5</f>
        <v>0</v>
      </c>
      <c r="S5" s="25">
        <v>0</v>
      </c>
      <c r="T5" s="104">
        <f t="shared" ref="T5:T10" si="7">100/B5*S5</f>
        <v>0</v>
      </c>
      <c r="U5" s="25">
        <v>32</v>
      </c>
    </row>
    <row r="6" spans="1:21" ht="35.25" customHeight="1" x14ac:dyDescent="0.25">
      <c r="A6" s="161" t="s">
        <v>151</v>
      </c>
      <c r="B6" s="17">
        <v>1</v>
      </c>
      <c r="C6" s="161" t="s">
        <v>256</v>
      </c>
      <c r="D6" s="161" t="s">
        <v>256</v>
      </c>
      <c r="E6" s="25">
        <v>0</v>
      </c>
      <c r="F6" s="104">
        <f t="shared" si="0"/>
        <v>0</v>
      </c>
      <c r="G6" s="25">
        <v>0</v>
      </c>
      <c r="H6" s="104">
        <f t="shared" si="1"/>
        <v>0</v>
      </c>
      <c r="I6" s="25">
        <v>0</v>
      </c>
      <c r="J6" s="104">
        <f t="shared" si="2"/>
        <v>0</v>
      </c>
      <c r="K6" s="25">
        <v>0</v>
      </c>
      <c r="L6" s="104">
        <f t="shared" si="3"/>
        <v>0</v>
      </c>
      <c r="M6" s="25">
        <v>1</v>
      </c>
      <c r="N6" s="104">
        <f t="shared" si="4"/>
        <v>100</v>
      </c>
      <c r="O6" s="25">
        <v>0</v>
      </c>
      <c r="P6" s="104">
        <f t="shared" si="5"/>
        <v>0</v>
      </c>
      <c r="Q6" s="25">
        <v>0</v>
      </c>
      <c r="R6" s="104">
        <f t="shared" si="6"/>
        <v>0</v>
      </c>
      <c r="S6" s="25">
        <v>0</v>
      </c>
      <c r="T6" s="104">
        <f t="shared" si="7"/>
        <v>0</v>
      </c>
      <c r="U6" s="25">
        <v>66</v>
      </c>
    </row>
    <row r="7" spans="1:21" ht="30" x14ac:dyDescent="0.25">
      <c r="A7" s="17" t="s">
        <v>28</v>
      </c>
      <c r="B7" s="17">
        <v>21</v>
      </c>
      <c r="C7" s="161" t="s">
        <v>257</v>
      </c>
      <c r="D7" s="161" t="s">
        <v>258</v>
      </c>
      <c r="E7" s="25">
        <v>1</v>
      </c>
      <c r="F7" s="104">
        <f t="shared" si="0"/>
        <v>4.7619047619047619</v>
      </c>
      <c r="G7" s="25">
        <v>0</v>
      </c>
      <c r="H7" s="104">
        <f t="shared" si="1"/>
        <v>0</v>
      </c>
      <c r="I7" s="25">
        <v>5</v>
      </c>
      <c r="J7" s="104">
        <f t="shared" si="2"/>
        <v>23.80952380952381</v>
      </c>
      <c r="K7" s="25">
        <v>6</v>
      </c>
      <c r="L7" s="104">
        <f t="shared" si="3"/>
        <v>28.571428571428569</v>
      </c>
      <c r="M7" s="25">
        <v>4</v>
      </c>
      <c r="N7" s="104">
        <f t="shared" si="4"/>
        <v>19.047619047619047</v>
      </c>
      <c r="O7" s="25">
        <v>4</v>
      </c>
      <c r="P7" s="104">
        <f t="shared" si="5"/>
        <v>19.047619047619047</v>
      </c>
      <c r="Q7" s="25">
        <v>1</v>
      </c>
      <c r="R7" s="104">
        <f t="shared" si="6"/>
        <v>4.7619047619047619</v>
      </c>
      <c r="S7" s="25">
        <v>0</v>
      </c>
      <c r="T7" s="104">
        <f t="shared" si="7"/>
        <v>0</v>
      </c>
      <c r="U7" s="25">
        <v>59.33</v>
      </c>
    </row>
    <row r="8" spans="1:21" ht="30" x14ac:dyDescent="0.25">
      <c r="A8" s="17" t="s">
        <v>29</v>
      </c>
      <c r="B8" s="17">
        <v>3</v>
      </c>
      <c r="C8" s="161" t="s">
        <v>259</v>
      </c>
      <c r="D8" s="161" t="s">
        <v>260</v>
      </c>
      <c r="E8" s="25">
        <v>0</v>
      </c>
      <c r="F8" s="104">
        <f t="shared" si="0"/>
        <v>0</v>
      </c>
      <c r="G8" s="25">
        <v>0</v>
      </c>
      <c r="H8" s="104">
        <f t="shared" si="1"/>
        <v>0</v>
      </c>
      <c r="I8" s="25">
        <v>0</v>
      </c>
      <c r="J8" s="104">
        <f t="shared" si="2"/>
        <v>0</v>
      </c>
      <c r="K8" s="25">
        <v>1</v>
      </c>
      <c r="L8" s="104">
        <f t="shared" si="3"/>
        <v>33.333333333333336</v>
      </c>
      <c r="M8" s="25">
        <v>0</v>
      </c>
      <c r="N8" s="104">
        <f t="shared" si="4"/>
        <v>0</v>
      </c>
      <c r="O8" s="25">
        <v>2</v>
      </c>
      <c r="P8" s="104">
        <f t="shared" si="5"/>
        <v>66.666666666666671</v>
      </c>
      <c r="Q8" s="25">
        <v>0</v>
      </c>
      <c r="R8" s="104">
        <f t="shared" si="6"/>
        <v>0</v>
      </c>
      <c r="S8" s="25">
        <v>0</v>
      </c>
      <c r="T8" s="104">
        <f t="shared" si="7"/>
        <v>0</v>
      </c>
      <c r="U8" s="25">
        <v>69.67</v>
      </c>
    </row>
    <row r="9" spans="1:21" ht="30" x14ac:dyDescent="0.25">
      <c r="A9" s="17" t="s">
        <v>15</v>
      </c>
      <c r="B9" s="17">
        <v>2</v>
      </c>
      <c r="C9" s="161" t="s">
        <v>261</v>
      </c>
      <c r="D9" s="161" t="s">
        <v>262</v>
      </c>
      <c r="E9" s="25">
        <v>0</v>
      </c>
      <c r="F9" s="104">
        <f t="shared" si="0"/>
        <v>0</v>
      </c>
      <c r="G9" s="25">
        <v>0</v>
      </c>
      <c r="H9" s="104">
        <f t="shared" si="1"/>
        <v>0</v>
      </c>
      <c r="I9" s="25">
        <v>2</v>
      </c>
      <c r="J9" s="104">
        <f t="shared" si="2"/>
        <v>100</v>
      </c>
      <c r="K9" s="25">
        <v>0</v>
      </c>
      <c r="L9" s="104">
        <f t="shared" si="3"/>
        <v>0</v>
      </c>
      <c r="M9" s="25">
        <v>0</v>
      </c>
      <c r="N9" s="104">
        <f t="shared" si="4"/>
        <v>0</v>
      </c>
      <c r="O9" s="25">
        <v>0</v>
      </c>
      <c r="P9" s="104">
        <f t="shared" si="5"/>
        <v>0</v>
      </c>
      <c r="Q9" s="25">
        <v>0</v>
      </c>
      <c r="R9" s="104">
        <f t="shared" si="6"/>
        <v>0</v>
      </c>
      <c r="S9" s="25">
        <v>0</v>
      </c>
      <c r="T9" s="104">
        <f t="shared" si="7"/>
        <v>0</v>
      </c>
      <c r="U9" s="25">
        <v>46</v>
      </c>
    </row>
    <row r="10" spans="1:21" ht="33.75" customHeight="1" x14ac:dyDescent="0.25">
      <c r="A10" s="144" t="s">
        <v>35</v>
      </c>
      <c r="B10" s="17">
        <f>SUM(B4:B9)</f>
        <v>28</v>
      </c>
      <c r="C10" s="161" t="s">
        <v>263</v>
      </c>
      <c r="D10" s="161" t="s">
        <v>264</v>
      </c>
      <c r="E10" s="25">
        <f>SUM(E4:E9)</f>
        <v>2</v>
      </c>
      <c r="F10" s="104">
        <f t="shared" si="0"/>
        <v>7.1428571428571432</v>
      </c>
      <c r="G10" s="25">
        <f>SUM(G4:G9)</f>
        <v>0</v>
      </c>
      <c r="H10" s="104">
        <f t="shared" si="1"/>
        <v>0</v>
      </c>
      <c r="I10" s="25">
        <f>SUM(I4:I9)</f>
        <v>7</v>
      </c>
      <c r="J10" s="104">
        <f t="shared" si="2"/>
        <v>25</v>
      </c>
      <c r="K10" s="25">
        <f>SUM(K4:K9)</f>
        <v>7</v>
      </c>
      <c r="L10" s="104">
        <f t="shared" si="3"/>
        <v>25</v>
      </c>
      <c r="M10" s="25">
        <f>SUM(M4:M9)</f>
        <v>5</v>
      </c>
      <c r="N10" s="104">
        <f t="shared" si="4"/>
        <v>17.857142857142858</v>
      </c>
      <c r="O10" s="25">
        <f>SUM(O4:O9)</f>
        <v>6</v>
      </c>
      <c r="P10" s="104">
        <f t="shared" si="5"/>
        <v>21.428571428571431</v>
      </c>
      <c r="Q10" s="25">
        <f>SUM(Q4:Q9)</f>
        <v>1</v>
      </c>
      <c r="R10" s="104">
        <f t="shared" si="6"/>
        <v>3.5714285714285716</v>
      </c>
      <c r="S10" s="4">
        <f>SUM(S4:S9)</f>
        <v>0</v>
      </c>
      <c r="T10" s="104">
        <f t="shared" si="7"/>
        <v>0</v>
      </c>
      <c r="U10" s="25">
        <v>58.75</v>
      </c>
    </row>
    <row r="11" spans="1:21" x14ac:dyDescent="0.25">
      <c r="C11" s="19"/>
      <c r="D11" s="20"/>
    </row>
  </sheetData>
  <mergeCells count="14">
    <mergeCell ref="A2:A3"/>
    <mergeCell ref="B2:B3"/>
    <mergeCell ref="C2:C3"/>
    <mergeCell ref="D2:D3"/>
    <mergeCell ref="A1:U1"/>
    <mergeCell ref="Q2:R2"/>
    <mergeCell ref="S2:T2"/>
    <mergeCell ref="E2:F2"/>
    <mergeCell ref="G2:H2"/>
    <mergeCell ref="I2:J2"/>
    <mergeCell ref="K2:L2"/>
    <mergeCell ref="M2:N2"/>
    <mergeCell ref="O2:P2"/>
    <mergeCell ref="U2:U3"/>
  </mergeCells>
  <pageMargins left="0.7" right="0.7" top="0.75" bottom="0.75" header="0.3" footer="0.3"/>
  <pageSetup paperSize="9" scale="60" orientation="landscape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1"/>
  <sheetViews>
    <sheetView workbookViewId="0">
      <selection activeCell="J7" sqref="J7"/>
    </sheetView>
  </sheetViews>
  <sheetFormatPr defaultRowHeight="15" x14ac:dyDescent="0.25"/>
  <cols>
    <col min="1" max="16384" width="9.140625" style="16"/>
  </cols>
  <sheetData>
    <row r="1" spans="1:11" x14ac:dyDescent="0.25">
      <c r="A1" s="18"/>
      <c r="B1" s="18"/>
      <c r="C1" s="18"/>
      <c r="D1" s="18" t="s">
        <v>56</v>
      </c>
      <c r="E1" s="18"/>
      <c r="F1" s="18" t="s">
        <v>57</v>
      </c>
      <c r="G1" s="18"/>
      <c r="H1" s="18" t="s">
        <v>58</v>
      </c>
      <c r="I1" s="18"/>
      <c r="J1" s="18" t="s">
        <v>59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7" t="s">
        <v>25</v>
      </c>
      <c r="B3" s="17">
        <v>0</v>
      </c>
      <c r="C3" s="162" t="s">
        <v>230</v>
      </c>
      <c r="D3" s="25">
        <v>0</v>
      </c>
      <c r="E3" s="99" t="e">
        <f t="shared" ref="E3:E8" si="0">100/B3*D3</f>
        <v>#DIV/0!</v>
      </c>
      <c r="F3" s="17">
        <v>0</v>
      </c>
      <c r="G3" s="99" t="e">
        <f>100/B3*F3</f>
        <v>#DIV/0!</v>
      </c>
      <c r="H3" s="17">
        <v>0</v>
      </c>
      <c r="I3" s="99" t="e">
        <f>100/B3*H3</f>
        <v>#DIV/0!</v>
      </c>
      <c r="J3" s="17">
        <v>0</v>
      </c>
      <c r="K3" s="99" t="e">
        <f>100/B3*J3</f>
        <v>#DIV/0!</v>
      </c>
    </row>
    <row r="4" spans="1:11" x14ac:dyDescent="0.25">
      <c r="A4" s="17" t="s">
        <v>26</v>
      </c>
      <c r="B4" s="17">
        <v>1</v>
      </c>
      <c r="C4" s="25">
        <v>32</v>
      </c>
      <c r="D4" s="25">
        <v>1</v>
      </c>
      <c r="E4" s="99">
        <f t="shared" si="0"/>
        <v>100</v>
      </c>
      <c r="F4" s="17">
        <v>0</v>
      </c>
      <c r="G4" s="99">
        <f t="shared" ref="G4:G9" si="1">100/B4*F4</f>
        <v>0</v>
      </c>
      <c r="H4" s="17">
        <v>0</v>
      </c>
      <c r="I4" s="99">
        <f t="shared" ref="I4:I9" si="2">100/B4*H4</f>
        <v>0</v>
      </c>
      <c r="J4" s="17">
        <v>0</v>
      </c>
      <c r="K4" s="99">
        <f t="shared" ref="K4:K9" si="3">100/B4*J4</f>
        <v>0</v>
      </c>
    </row>
    <row r="5" spans="1:11" ht="45" x14ac:dyDescent="0.25">
      <c r="A5" s="17" t="s">
        <v>27</v>
      </c>
      <c r="B5" s="17">
        <v>1</v>
      </c>
      <c r="C5" s="25">
        <v>66</v>
      </c>
      <c r="D5" s="25">
        <v>0</v>
      </c>
      <c r="E5" s="99">
        <f t="shared" si="0"/>
        <v>0</v>
      </c>
      <c r="F5" s="18">
        <v>0</v>
      </c>
      <c r="G5" s="99">
        <f t="shared" si="1"/>
        <v>0</v>
      </c>
      <c r="H5" s="18">
        <v>1</v>
      </c>
      <c r="I5" s="99">
        <f t="shared" si="2"/>
        <v>100</v>
      </c>
      <c r="J5" s="18">
        <v>0</v>
      </c>
      <c r="K5" s="99">
        <f t="shared" si="3"/>
        <v>0</v>
      </c>
    </row>
    <row r="6" spans="1:11" x14ac:dyDescent="0.25">
      <c r="A6" s="17" t="s">
        <v>28</v>
      </c>
      <c r="B6" s="17">
        <v>21</v>
      </c>
      <c r="C6" s="25">
        <v>59.33</v>
      </c>
      <c r="D6" s="25">
        <v>1</v>
      </c>
      <c r="E6" s="99">
        <f t="shared" si="0"/>
        <v>4.7619047619047619</v>
      </c>
      <c r="F6" s="18">
        <v>11</v>
      </c>
      <c r="G6" s="99">
        <f t="shared" si="1"/>
        <v>52.38095238095238</v>
      </c>
      <c r="H6" s="18">
        <v>8</v>
      </c>
      <c r="I6" s="99">
        <f t="shared" si="2"/>
        <v>38.095238095238095</v>
      </c>
      <c r="J6" s="18">
        <v>1</v>
      </c>
      <c r="K6" s="99">
        <f t="shared" si="3"/>
        <v>4.7619047619047619</v>
      </c>
    </row>
    <row r="7" spans="1:11" x14ac:dyDescent="0.25">
      <c r="A7" s="17" t="s">
        <v>29</v>
      </c>
      <c r="B7" s="17">
        <v>3</v>
      </c>
      <c r="C7" s="25">
        <v>69.67</v>
      </c>
      <c r="D7" s="25">
        <v>0</v>
      </c>
      <c r="E7" s="99">
        <f t="shared" si="0"/>
        <v>0</v>
      </c>
      <c r="F7" s="18">
        <v>1</v>
      </c>
      <c r="G7" s="99">
        <f t="shared" si="1"/>
        <v>33.333333333333336</v>
      </c>
      <c r="H7" s="18">
        <v>2</v>
      </c>
      <c r="I7" s="99">
        <f t="shared" si="2"/>
        <v>66.666666666666671</v>
      </c>
      <c r="J7" s="18">
        <v>0</v>
      </c>
      <c r="K7" s="99">
        <f t="shared" si="3"/>
        <v>0</v>
      </c>
    </row>
    <row r="8" spans="1:11" x14ac:dyDescent="0.25">
      <c r="A8" s="17" t="s">
        <v>15</v>
      </c>
      <c r="B8" s="17">
        <v>2</v>
      </c>
      <c r="C8" s="25">
        <v>46</v>
      </c>
      <c r="D8" s="25">
        <v>0</v>
      </c>
      <c r="E8" s="99">
        <f t="shared" si="0"/>
        <v>0</v>
      </c>
      <c r="F8" s="18">
        <v>2</v>
      </c>
      <c r="G8" s="99">
        <f t="shared" si="1"/>
        <v>100</v>
      </c>
      <c r="H8" s="18">
        <v>0</v>
      </c>
      <c r="I8" s="99">
        <f t="shared" si="2"/>
        <v>0</v>
      </c>
      <c r="J8" s="18">
        <v>0</v>
      </c>
      <c r="K8" s="99">
        <f t="shared" si="3"/>
        <v>0</v>
      </c>
    </row>
    <row r="9" spans="1:11" x14ac:dyDescent="0.25">
      <c r="A9" s="74" t="s">
        <v>35</v>
      </c>
      <c r="B9" s="127">
        <f>SUM(B3:B8)</f>
        <v>28</v>
      </c>
      <c r="C9" s="163">
        <v>58.75</v>
      </c>
      <c r="D9" s="127">
        <f>SUM(D3:D8)</f>
        <v>2</v>
      </c>
      <c r="E9" s="128">
        <f>100/B9*D9</f>
        <v>7.1428571428571432</v>
      </c>
      <c r="F9" s="127">
        <f>SUM(F3:F8)</f>
        <v>14</v>
      </c>
      <c r="G9" s="128">
        <f t="shared" si="1"/>
        <v>50</v>
      </c>
      <c r="H9" s="127">
        <f>SUM(H3:H8)</f>
        <v>11</v>
      </c>
      <c r="I9" s="128">
        <f t="shared" si="2"/>
        <v>39.285714285714285</v>
      </c>
      <c r="J9" s="127">
        <f>SUM(J3:J8)</f>
        <v>1</v>
      </c>
      <c r="K9" s="128">
        <f t="shared" si="3"/>
        <v>3.5714285714285716</v>
      </c>
    </row>
    <row r="10" spans="1:11" x14ac:dyDescent="0.25">
      <c r="A10" s="18" t="s">
        <v>38</v>
      </c>
      <c r="B10" s="18"/>
      <c r="C10" s="18">
        <v>52.11</v>
      </c>
      <c r="D10" s="18"/>
      <c r="E10" s="103"/>
      <c r="F10" s="18"/>
      <c r="G10" s="18"/>
      <c r="H10" s="18"/>
      <c r="I10" s="18"/>
      <c r="J10" s="18"/>
      <c r="K10" s="18"/>
    </row>
    <row r="11" spans="1:11" x14ac:dyDescent="0.25">
      <c r="A11" s="18" t="s">
        <v>39</v>
      </c>
      <c r="B11" s="18"/>
      <c r="C11" s="18"/>
      <c r="D11" s="18"/>
      <c r="E11" s="103"/>
      <c r="F11" s="18"/>
      <c r="G11" s="18"/>
      <c r="H11" s="18"/>
      <c r="I11" s="18"/>
      <c r="J11" s="18"/>
      <c r="K11" s="1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9"/>
  <sheetViews>
    <sheetView workbookViewId="0">
      <selection activeCell="D16" sqref="D16"/>
    </sheetView>
  </sheetViews>
  <sheetFormatPr defaultRowHeight="15" x14ac:dyDescent="0.25"/>
  <cols>
    <col min="1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62" t="s">
        <v>230</v>
      </c>
      <c r="C2" s="164">
        <v>58.75</v>
      </c>
      <c r="D2" s="18">
        <v>52.11</v>
      </c>
      <c r="E2" s="18"/>
    </row>
    <row r="3" spans="1:5" x14ac:dyDescent="0.25">
      <c r="A3" s="17" t="s">
        <v>26</v>
      </c>
      <c r="B3" s="25">
        <v>32</v>
      </c>
      <c r="C3" s="164">
        <v>58.75</v>
      </c>
      <c r="D3" s="18">
        <v>52.11</v>
      </c>
      <c r="E3" s="18"/>
    </row>
    <row r="4" spans="1:5" ht="45" x14ac:dyDescent="0.25">
      <c r="A4" s="17" t="s">
        <v>27</v>
      </c>
      <c r="B4" s="25">
        <v>66</v>
      </c>
      <c r="C4" s="164">
        <v>58.75</v>
      </c>
      <c r="D4" s="18">
        <v>52.11</v>
      </c>
      <c r="E4" s="18"/>
    </row>
    <row r="5" spans="1:5" x14ac:dyDescent="0.25">
      <c r="A5" s="17" t="s">
        <v>28</v>
      </c>
      <c r="B5" s="25">
        <v>59.33</v>
      </c>
      <c r="C5" s="164">
        <v>58.75</v>
      </c>
      <c r="D5" s="18">
        <v>52.11</v>
      </c>
      <c r="E5" s="18"/>
    </row>
    <row r="6" spans="1:5" x14ac:dyDescent="0.25">
      <c r="A6" s="17" t="s">
        <v>29</v>
      </c>
      <c r="B6" s="25">
        <v>69.67</v>
      </c>
      <c r="C6" s="164">
        <v>58.75</v>
      </c>
      <c r="D6" s="18">
        <v>52.11</v>
      </c>
      <c r="E6" s="18"/>
    </row>
    <row r="7" spans="1:5" x14ac:dyDescent="0.25">
      <c r="A7" s="17" t="s">
        <v>15</v>
      </c>
      <c r="B7" s="25">
        <v>46</v>
      </c>
      <c r="C7" s="164">
        <v>58.75</v>
      </c>
      <c r="D7" s="18">
        <v>52.11</v>
      </c>
      <c r="E7" s="18"/>
    </row>
    <row r="8" spans="1:5" ht="15.75" thickBot="1" x14ac:dyDescent="0.3">
      <c r="D8" s="24"/>
    </row>
    <row r="9" spans="1:5" ht="15.75" thickTop="1" x14ac:dyDescent="0.25"/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1"/>
  <sheetViews>
    <sheetView workbookViewId="0">
      <selection activeCell="E17" sqref="E17"/>
    </sheetView>
  </sheetViews>
  <sheetFormatPr defaultRowHeight="15" x14ac:dyDescent="0.25"/>
  <cols>
    <col min="1" max="1" width="10.5703125" style="16" customWidth="1"/>
    <col min="2" max="10" width="9.140625" style="16"/>
    <col min="11" max="11" width="11.5703125" style="16" bestFit="1" customWidth="1"/>
    <col min="12" max="13" width="9.140625" style="16"/>
    <col min="14" max="17" width="11.85546875" style="16" customWidth="1"/>
    <col min="18" max="16384" width="9.140625" style="16"/>
  </cols>
  <sheetData>
    <row r="1" spans="1:11" ht="25.5" customHeight="1" x14ac:dyDescent="0.25">
      <c r="A1" s="230" t="s">
        <v>144</v>
      </c>
      <c r="B1" s="238"/>
      <c r="C1" s="238"/>
      <c r="D1" s="238"/>
      <c r="E1" s="238"/>
      <c r="F1" s="238"/>
      <c r="G1" s="238"/>
      <c r="H1" s="238"/>
      <c r="I1" s="238"/>
      <c r="J1" s="238"/>
      <c r="K1" s="213"/>
    </row>
    <row r="2" spans="1:11" ht="61.5" customHeight="1" x14ac:dyDescent="0.25">
      <c r="A2" s="235" t="s">
        <v>19</v>
      </c>
      <c r="B2" s="235" t="s">
        <v>20</v>
      </c>
      <c r="C2" s="235" t="s">
        <v>21</v>
      </c>
      <c r="D2" s="235" t="s">
        <v>22</v>
      </c>
      <c r="E2" s="244" t="s">
        <v>23</v>
      </c>
      <c r="F2" s="245"/>
      <c r="G2" s="245"/>
      <c r="H2" s="245"/>
      <c r="I2" s="245"/>
      <c r="J2" s="240"/>
      <c r="K2" s="235" t="s">
        <v>24</v>
      </c>
    </row>
    <row r="3" spans="1:11" x14ac:dyDescent="0.25">
      <c r="A3" s="236"/>
      <c r="B3" s="236"/>
      <c r="C3" s="236"/>
      <c r="D3" s="236"/>
      <c r="E3" s="239" t="s">
        <v>155</v>
      </c>
      <c r="F3" s="240"/>
      <c r="G3" s="241" t="s">
        <v>62</v>
      </c>
      <c r="H3" s="242"/>
      <c r="I3" s="243" t="s">
        <v>63</v>
      </c>
      <c r="J3" s="243"/>
      <c r="K3" s="236"/>
    </row>
    <row r="4" spans="1:11" x14ac:dyDescent="0.25">
      <c r="A4" s="237"/>
      <c r="B4" s="237"/>
      <c r="C4" s="237"/>
      <c r="D4" s="237"/>
      <c r="E4" s="98" t="s">
        <v>154</v>
      </c>
      <c r="F4" s="98" t="s">
        <v>34</v>
      </c>
      <c r="G4" s="98" t="s">
        <v>154</v>
      </c>
      <c r="H4" s="98" t="s">
        <v>34</v>
      </c>
      <c r="I4" s="98" t="s">
        <v>154</v>
      </c>
      <c r="J4" s="98" t="s">
        <v>34</v>
      </c>
      <c r="K4" s="236"/>
    </row>
    <row r="5" spans="1:11" x14ac:dyDescent="0.25">
      <c r="A5" s="147" t="s">
        <v>177</v>
      </c>
      <c r="B5" s="17">
        <f t="shared" ref="B5" si="0">SUM(E5,G5,I5)</f>
        <v>0</v>
      </c>
      <c r="C5" s="144"/>
      <c r="D5" s="144"/>
      <c r="E5" s="98"/>
      <c r="F5" s="98"/>
      <c r="G5" s="98"/>
      <c r="H5" s="98"/>
      <c r="I5" s="98"/>
      <c r="J5" s="98" t="e">
        <f>100/B5*I5</f>
        <v>#DIV/0!</v>
      </c>
      <c r="K5" s="143"/>
    </row>
    <row r="6" spans="1:11" x14ac:dyDescent="0.25">
      <c r="A6" s="17" t="s">
        <v>26</v>
      </c>
      <c r="B6" s="17">
        <f t="shared" ref="B6:B10" si="1">SUM(E6,G6,I6)</f>
        <v>0</v>
      </c>
      <c r="C6" s="65"/>
      <c r="D6" s="65"/>
      <c r="E6" s="17"/>
      <c r="F6" s="98" t="e">
        <f t="shared" ref="F6:F11" si="2">100/B6*E6</f>
        <v>#DIV/0!</v>
      </c>
      <c r="G6" s="17"/>
      <c r="H6" s="98" t="e">
        <f t="shared" ref="H6:H11" si="3">100/B6*G6</f>
        <v>#DIV/0!</v>
      </c>
      <c r="I6" s="64"/>
      <c r="J6" s="98" t="e">
        <f t="shared" ref="J6:J11" si="4">100/B6*I6</f>
        <v>#DIV/0!</v>
      </c>
      <c r="K6" s="17"/>
    </row>
    <row r="7" spans="1:11" ht="28.5" customHeight="1" x14ac:dyDescent="0.25">
      <c r="A7" s="17" t="s">
        <v>27</v>
      </c>
      <c r="B7" s="17">
        <f t="shared" si="1"/>
        <v>0</v>
      </c>
      <c r="C7" s="17"/>
      <c r="D7" s="17"/>
      <c r="E7" s="17"/>
      <c r="F7" s="98" t="e">
        <f t="shared" si="2"/>
        <v>#DIV/0!</v>
      </c>
      <c r="G7" s="17"/>
      <c r="H7" s="98" t="e">
        <f t="shared" si="3"/>
        <v>#DIV/0!</v>
      </c>
      <c r="I7" s="17"/>
      <c r="J7" s="98" t="e">
        <f t="shared" si="4"/>
        <v>#DIV/0!</v>
      </c>
      <c r="K7" s="17"/>
    </row>
    <row r="8" spans="1:11" ht="30" x14ac:dyDescent="0.25">
      <c r="A8" s="17" t="s">
        <v>28</v>
      </c>
      <c r="B8" s="17">
        <f t="shared" si="1"/>
        <v>2</v>
      </c>
      <c r="C8" s="165" t="s">
        <v>265</v>
      </c>
      <c r="D8" s="165" t="s">
        <v>266</v>
      </c>
      <c r="E8" s="17">
        <v>0</v>
      </c>
      <c r="F8" s="98">
        <f t="shared" si="2"/>
        <v>0</v>
      </c>
      <c r="G8" s="17">
        <v>0</v>
      </c>
      <c r="H8" s="98">
        <f t="shared" si="3"/>
        <v>0</v>
      </c>
      <c r="I8" s="17">
        <v>2</v>
      </c>
      <c r="J8" s="98">
        <f t="shared" si="4"/>
        <v>100</v>
      </c>
      <c r="K8" s="64">
        <v>44.5</v>
      </c>
    </row>
    <row r="9" spans="1:11" x14ac:dyDescent="0.25">
      <c r="A9" s="17" t="s">
        <v>29</v>
      </c>
      <c r="B9" s="17">
        <f t="shared" si="1"/>
        <v>0</v>
      </c>
      <c r="C9" s="144"/>
      <c r="D9" s="144"/>
      <c r="E9" s="17"/>
      <c r="F9" s="98" t="e">
        <f t="shared" si="2"/>
        <v>#DIV/0!</v>
      </c>
      <c r="G9" s="17"/>
      <c r="H9" s="98" t="e">
        <f t="shared" si="3"/>
        <v>#DIV/0!</v>
      </c>
      <c r="I9" s="17"/>
      <c r="J9" s="98" t="e">
        <f t="shared" si="4"/>
        <v>#DIV/0!</v>
      </c>
      <c r="K9" s="18"/>
    </row>
    <row r="10" spans="1:11" x14ac:dyDescent="0.25">
      <c r="A10" s="17" t="s">
        <v>15</v>
      </c>
      <c r="B10" s="17">
        <f t="shared" si="1"/>
        <v>0</v>
      </c>
      <c r="C10" s="65"/>
      <c r="D10" s="17"/>
      <c r="E10" s="17"/>
      <c r="F10" s="98" t="e">
        <f t="shared" si="2"/>
        <v>#DIV/0!</v>
      </c>
      <c r="G10" s="17"/>
      <c r="H10" s="98" t="e">
        <f t="shared" si="3"/>
        <v>#DIV/0!</v>
      </c>
      <c r="I10" s="17"/>
      <c r="J10" s="98" t="e">
        <f t="shared" si="4"/>
        <v>#DIV/0!</v>
      </c>
      <c r="K10" s="17"/>
    </row>
    <row r="11" spans="1:11" ht="30" x14ac:dyDescent="0.25">
      <c r="A11" s="65" t="s">
        <v>35</v>
      </c>
      <c r="B11" s="17">
        <f>SUM(B5:B10)</f>
        <v>2</v>
      </c>
      <c r="C11" s="165" t="s">
        <v>265</v>
      </c>
      <c r="D11" s="165" t="s">
        <v>266</v>
      </c>
      <c r="E11" s="17">
        <f>SUM(E5:E10)</f>
        <v>0</v>
      </c>
      <c r="F11" s="98">
        <f t="shared" si="2"/>
        <v>0</v>
      </c>
      <c r="G11" s="17">
        <f>SUM(G5:G10)</f>
        <v>0</v>
      </c>
      <c r="H11" s="98">
        <f t="shared" si="3"/>
        <v>0</v>
      </c>
      <c r="I11" s="17">
        <f>SUM(I5:I10)</f>
        <v>2</v>
      </c>
      <c r="J11" s="98">
        <f t="shared" si="4"/>
        <v>100</v>
      </c>
      <c r="K11" s="64">
        <v>44.5</v>
      </c>
    </row>
  </sheetData>
  <mergeCells count="10">
    <mergeCell ref="C2:C4"/>
    <mergeCell ref="D2:D4"/>
    <mergeCell ref="A1:K1"/>
    <mergeCell ref="E3:F3"/>
    <mergeCell ref="G3:H3"/>
    <mergeCell ref="I3:J3"/>
    <mergeCell ref="E2:J2"/>
    <mergeCell ref="K2:K4"/>
    <mergeCell ref="A2:A4"/>
    <mergeCell ref="B2:B4"/>
  </mergeCells>
  <pageMargins left="0.7" right="0.7" top="0.75" bottom="0.75" header="0.3" footer="0.3"/>
  <pageSetup paperSize="9" scale="12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0"/>
  <sheetViews>
    <sheetView workbookViewId="0">
      <selection activeCell="E10" sqref="E10"/>
    </sheetView>
  </sheetViews>
  <sheetFormatPr defaultRowHeight="15" x14ac:dyDescent="0.25"/>
  <cols>
    <col min="1" max="1" width="11" customWidth="1"/>
    <col min="2" max="2" width="18.85546875" customWidth="1"/>
    <col min="3" max="3" width="11.5703125" bestFit="1" customWidth="1"/>
    <col min="4" max="4" width="29.7109375" customWidth="1"/>
  </cols>
  <sheetData>
    <row r="2" spans="1:18" ht="73.5" customHeight="1" x14ac:dyDescent="0.25">
      <c r="A2" s="134" t="s">
        <v>157</v>
      </c>
      <c r="B2" s="134" t="s">
        <v>158</v>
      </c>
      <c r="C2" s="134" t="s">
        <v>61</v>
      </c>
      <c r="D2" s="134" t="s">
        <v>159</v>
      </c>
      <c r="E2" s="135" t="s">
        <v>160</v>
      </c>
      <c r="F2" s="136" t="s">
        <v>161</v>
      </c>
      <c r="G2" s="137" t="s">
        <v>162</v>
      </c>
      <c r="H2" s="137" t="s">
        <v>1</v>
      </c>
      <c r="I2" s="137" t="s">
        <v>163</v>
      </c>
      <c r="J2" s="137" t="s">
        <v>6</v>
      </c>
      <c r="K2" s="137" t="s">
        <v>7</v>
      </c>
      <c r="L2" s="137" t="s">
        <v>10</v>
      </c>
      <c r="M2" s="137" t="s">
        <v>8</v>
      </c>
      <c r="N2" s="137" t="s">
        <v>5</v>
      </c>
      <c r="O2" s="137" t="s">
        <v>9</v>
      </c>
      <c r="P2" s="137" t="s">
        <v>164</v>
      </c>
      <c r="Q2" s="137" t="s">
        <v>4</v>
      </c>
      <c r="R2" s="137" t="s">
        <v>12</v>
      </c>
    </row>
    <row r="3" spans="1:18" x14ac:dyDescent="0.25">
      <c r="A3" s="138">
        <v>48</v>
      </c>
      <c r="B3" s="139" t="s">
        <v>37</v>
      </c>
      <c r="C3" s="138">
        <v>480101</v>
      </c>
      <c r="D3" s="139" t="s">
        <v>165</v>
      </c>
      <c r="E3" s="77">
        <v>50.67</v>
      </c>
      <c r="F3" s="151"/>
      <c r="G3" s="139">
        <v>4</v>
      </c>
      <c r="H3" s="139">
        <v>65.75</v>
      </c>
      <c r="I3" s="139">
        <v>4</v>
      </c>
      <c r="J3" s="139">
        <v>44</v>
      </c>
      <c r="K3" s="139">
        <v>56</v>
      </c>
      <c r="L3" s="139"/>
      <c r="M3" s="139"/>
      <c r="N3" s="139"/>
      <c r="O3" s="139"/>
      <c r="P3" s="139"/>
      <c r="Q3" s="139">
        <v>47</v>
      </c>
      <c r="R3" s="139"/>
    </row>
    <row r="4" spans="1:18" x14ac:dyDescent="0.25">
      <c r="A4" s="138">
        <v>48</v>
      </c>
      <c r="B4" s="139" t="s">
        <v>37</v>
      </c>
      <c r="C4" s="138">
        <v>480102</v>
      </c>
      <c r="D4" s="139" t="s">
        <v>135</v>
      </c>
      <c r="E4" s="77">
        <v>67</v>
      </c>
      <c r="F4" s="151"/>
      <c r="G4" s="139">
        <v>3.29</v>
      </c>
      <c r="H4" s="139">
        <v>71.22</v>
      </c>
      <c r="I4" s="139">
        <v>3.43</v>
      </c>
      <c r="J4" s="139">
        <v>58</v>
      </c>
      <c r="K4" s="139">
        <v>21</v>
      </c>
      <c r="L4" s="139">
        <v>73</v>
      </c>
      <c r="M4" s="139">
        <v>32</v>
      </c>
      <c r="N4" s="139">
        <v>40</v>
      </c>
      <c r="O4" s="139"/>
      <c r="P4" s="139">
        <v>59</v>
      </c>
      <c r="Q4" s="139">
        <v>49.67</v>
      </c>
      <c r="R4" s="139"/>
    </row>
    <row r="5" spans="1:18" x14ac:dyDescent="0.25">
      <c r="A5" s="138">
        <v>48</v>
      </c>
      <c r="B5" s="139" t="s">
        <v>37</v>
      </c>
      <c r="C5" s="138">
        <v>480103</v>
      </c>
      <c r="D5" s="139" t="s">
        <v>166</v>
      </c>
      <c r="E5" s="77">
        <v>58.33</v>
      </c>
      <c r="F5" s="151"/>
      <c r="G5" s="139"/>
      <c r="H5" s="139">
        <v>78.63</v>
      </c>
      <c r="I5" s="139"/>
      <c r="J5" s="139">
        <v>48.8</v>
      </c>
      <c r="K5" s="139">
        <v>46</v>
      </c>
      <c r="L5" s="139">
        <v>50.5</v>
      </c>
      <c r="M5" s="139">
        <v>66</v>
      </c>
      <c r="N5" s="139">
        <v>67.67</v>
      </c>
      <c r="O5" s="139"/>
      <c r="P5" s="139"/>
      <c r="Q5" s="139">
        <v>69.25</v>
      </c>
      <c r="R5" s="139"/>
    </row>
    <row r="6" spans="1:18" x14ac:dyDescent="0.25">
      <c r="A6" s="138">
        <v>48</v>
      </c>
      <c r="B6" s="139" t="s">
        <v>37</v>
      </c>
      <c r="C6" s="138">
        <v>480104</v>
      </c>
      <c r="D6" s="139" t="s">
        <v>167</v>
      </c>
      <c r="E6" s="77">
        <v>59.1</v>
      </c>
      <c r="F6" s="151"/>
      <c r="G6" s="139">
        <v>4.5</v>
      </c>
      <c r="H6" s="139">
        <v>73.89</v>
      </c>
      <c r="I6" s="139">
        <v>4</v>
      </c>
      <c r="J6" s="139">
        <v>53</v>
      </c>
      <c r="K6" s="139">
        <v>57.15</v>
      </c>
      <c r="L6" s="139">
        <v>63.9</v>
      </c>
      <c r="M6" s="139">
        <v>59.33</v>
      </c>
      <c r="N6" s="139">
        <v>83</v>
      </c>
      <c r="O6" s="139">
        <v>44.5</v>
      </c>
      <c r="P6" s="139">
        <v>52</v>
      </c>
      <c r="Q6" s="139">
        <v>61.75</v>
      </c>
      <c r="R6" s="139">
        <v>83.33</v>
      </c>
    </row>
    <row r="7" spans="1:18" x14ac:dyDescent="0.25">
      <c r="A7" s="138">
        <v>48</v>
      </c>
      <c r="B7" s="139" t="s">
        <v>37</v>
      </c>
      <c r="C7" s="138">
        <v>480105</v>
      </c>
      <c r="D7" s="139" t="s">
        <v>168</v>
      </c>
      <c r="E7" s="77">
        <v>73.819999999999993</v>
      </c>
      <c r="F7" s="151"/>
      <c r="G7" s="139">
        <v>4</v>
      </c>
      <c r="H7" s="139">
        <v>77.78</v>
      </c>
      <c r="I7" s="139">
        <v>4</v>
      </c>
      <c r="J7" s="139">
        <v>59.94</v>
      </c>
      <c r="K7" s="139">
        <v>43</v>
      </c>
      <c r="L7" s="139">
        <v>67</v>
      </c>
      <c r="M7" s="139">
        <v>69.67</v>
      </c>
      <c r="N7" s="139">
        <v>57.67</v>
      </c>
      <c r="O7" s="139"/>
      <c r="P7" s="139">
        <v>79</v>
      </c>
      <c r="Q7" s="139">
        <v>64.819999999999993</v>
      </c>
      <c r="R7" s="139">
        <v>70.33</v>
      </c>
    </row>
    <row r="8" spans="1:18" x14ac:dyDescent="0.25">
      <c r="A8" s="138">
        <v>48</v>
      </c>
      <c r="B8" s="139" t="s">
        <v>37</v>
      </c>
      <c r="C8" s="138">
        <v>480106</v>
      </c>
      <c r="D8" s="139" t="s">
        <v>169</v>
      </c>
      <c r="E8" s="77">
        <v>41.5</v>
      </c>
      <c r="F8" s="151"/>
      <c r="G8" s="139"/>
      <c r="H8" s="139">
        <v>65.17</v>
      </c>
      <c r="I8" s="139"/>
      <c r="J8" s="139">
        <v>44</v>
      </c>
      <c r="K8" s="139">
        <v>53.5</v>
      </c>
      <c r="L8" s="139"/>
      <c r="M8" s="139">
        <v>46</v>
      </c>
      <c r="N8" s="139">
        <v>49</v>
      </c>
      <c r="O8" s="139"/>
      <c r="P8" s="139"/>
      <c r="Q8" s="139">
        <v>43.33</v>
      </c>
      <c r="R8" s="139"/>
    </row>
    <row r="9" spans="1:18" x14ac:dyDescent="0.25">
      <c r="A9" s="148">
        <v>48</v>
      </c>
      <c r="B9" s="149" t="s">
        <v>37</v>
      </c>
      <c r="C9" s="148">
        <v>480000</v>
      </c>
      <c r="D9" s="140" t="s">
        <v>35</v>
      </c>
      <c r="E9" s="77">
        <v>64.510000000000005</v>
      </c>
      <c r="F9" s="152"/>
      <c r="G9" s="140">
        <v>3.77</v>
      </c>
      <c r="H9" s="140">
        <v>74.930000000000007</v>
      </c>
      <c r="I9" s="140">
        <v>3.69</v>
      </c>
      <c r="J9" s="140">
        <v>55.4</v>
      </c>
      <c r="K9" s="140">
        <v>54.46</v>
      </c>
      <c r="L9" s="140">
        <v>64.11</v>
      </c>
      <c r="M9" s="140">
        <v>58.75</v>
      </c>
      <c r="N9" s="140">
        <v>58.8</v>
      </c>
      <c r="O9" s="140">
        <v>44.5</v>
      </c>
      <c r="P9" s="140">
        <v>68.430000000000007</v>
      </c>
      <c r="Q9" s="140">
        <v>62.15</v>
      </c>
      <c r="R9" s="140">
        <v>76.83</v>
      </c>
    </row>
    <row r="10" spans="1:18" x14ac:dyDescent="0.25">
      <c r="A10" s="150">
        <v>66</v>
      </c>
      <c r="B10" s="173" t="s">
        <v>178</v>
      </c>
      <c r="C10" s="173"/>
      <c r="D10" s="141" t="s">
        <v>14</v>
      </c>
      <c r="E10" s="141">
        <v>59.31</v>
      </c>
      <c r="F10" s="153"/>
      <c r="G10" s="141"/>
      <c r="H10" s="141">
        <v>72.12</v>
      </c>
      <c r="I10" s="141"/>
      <c r="J10" s="141">
        <v>54.72</v>
      </c>
      <c r="K10" s="141">
        <v>56.94</v>
      </c>
      <c r="L10" s="141"/>
      <c r="M10" s="141">
        <v>52.11</v>
      </c>
      <c r="N10" s="141">
        <v>55.86</v>
      </c>
      <c r="O10" s="141">
        <v>59.77</v>
      </c>
      <c r="P10" s="141">
        <v>71.22</v>
      </c>
      <c r="Q10" s="141">
        <v>60.25</v>
      </c>
      <c r="R10" s="141">
        <v>70.06</v>
      </c>
    </row>
  </sheetData>
  <mergeCells count="1">
    <mergeCell ref="B10:C10"/>
  </mergeCells>
  <pageMargins left="0.7" right="0.7" top="0.75" bottom="0.75" header="0.3" footer="0.3"/>
  <pageSetup paperSize="9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1"/>
  <sheetViews>
    <sheetView workbookViewId="0">
      <selection activeCell="K10" sqref="K10"/>
    </sheetView>
  </sheetViews>
  <sheetFormatPr defaultRowHeight="15" x14ac:dyDescent="0.25"/>
  <cols>
    <col min="1" max="1" width="13.42578125" style="16" customWidth="1"/>
    <col min="2" max="16384" width="9.140625" style="16"/>
  </cols>
  <sheetData>
    <row r="1" spans="1:11" x14ac:dyDescent="0.25">
      <c r="A1" s="18"/>
      <c r="B1" s="18"/>
      <c r="C1" s="18"/>
      <c r="D1" s="18" t="s">
        <v>64</v>
      </c>
      <c r="E1" s="18"/>
      <c r="F1" s="18" t="s">
        <v>65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8" t="s">
        <v>41</v>
      </c>
      <c r="B3" s="18">
        <v>0</v>
      </c>
      <c r="C3" s="18"/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</row>
    <row r="4" spans="1:11" x14ac:dyDescent="0.25">
      <c r="A4" s="18" t="s">
        <v>42</v>
      </c>
      <c r="B4" s="18">
        <v>0</v>
      </c>
      <c r="C4" s="18"/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</row>
    <row r="5" spans="1:11" x14ac:dyDescent="0.25">
      <c r="A5" s="66" t="s">
        <v>146</v>
      </c>
      <c r="B5" s="18">
        <v>0</v>
      </c>
      <c r="C5" s="18"/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</row>
    <row r="6" spans="1:11" x14ac:dyDescent="0.25">
      <c r="A6" s="66" t="s">
        <v>145</v>
      </c>
      <c r="B6" s="18">
        <v>2</v>
      </c>
      <c r="C6" s="64">
        <v>44.5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2</v>
      </c>
      <c r="K6" s="18">
        <v>100</v>
      </c>
    </row>
    <row r="7" spans="1:11" x14ac:dyDescent="0.25">
      <c r="A7" s="18" t="s">
        <v>45</v>
      </c>
      <c r="B7" s="18">
        <v>0</v>
      </c>
      <c r="C7" s="64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x14ac:dyDescent="0.25">
      <c r="A8" s="18" t="s">
        <v>15</v>
      </c>
      <c r="B8" s="18">
        <v>0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x14ac:dyDescent="0.25">
      <c r="A9" s="21" t="s">
        <v>35</v>
      </c>
      <c r="B9" s="21">
        <f>SUM(B3:B8)</f>
        <v>2</v>
      </c>
      <c r="C9" s="18">
        <v>44.5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f>SUM(J3:J8)</f>
        <v>2</v>
      </c>
      <c r="K9" s="18">
        <v>100</v>
      </c>
    </row>
    <row r="10" spans="1:11" x14ac:dyDescent="0.25">
      <c r="A10" s="18" t="s">
        <v>38</v>
      </c>
      <c r="B10" s="18"/>
      <c r="C10" s="18">
        <v>59.77</v>
      </c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18" t="s">
        <v>39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7"/>
  <sheetViews>
    <sheetView workbookViewId="0">
      <selection activeCell="E22" sqref="E22"/>
    </sheetView>
  </sheetViews>
  <sheetFormatPr defaultRowHeight="15" x14ac:dyDescent="0.25"/>
  <cols>
    <col min="1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7"/>
      <c r="C2" s="17">
        <v>44.5</v>
      </c>
      <c r="D2" s="18">
        <v>59.77</v>
      </c>
      <c r="E2" s="18"/>
    </row>
    <row r="3" spans="1:5" x14ac:dyDescent="0.25">
      <c r="A3" s="17" t="s">
        <v>26</v>
      </c>
      <c r="B3" s="17"/>
      <c r="C3" s="17">
        <v>44.5</v>
      </c>
      <c r="D3" s="18">
        <v>59.77</v>
      </c>
      <c r="E3" s="18"/>
    </row>
    <row r="4" spans="1:5" ht="45" x14ac:dyDescent="0.25">
      <c r="A4" s="17" t="s">
        <v>27</v>
      </c>
      <c r="B4" s="17">
        <v>0</v>
      </c>
      <c r="C4" s="17">
        <v>44.5</v>
      </c>
      <c r="D4" s="18">
        <v>59.77</v>
      </c>
      <c r="E4" s="18"/>
    </row>
    <row r="5" spans="1:5" x14ac:dyDescent="0.25">
      <c r="A5" s="17" t="s">
        <v>28</v>
      </c>
      <c r="B5" s="17">
        <v>44.5</v>
      </c>
      <c r="C5" s="17">
        <v>44.5</v>
      </c>
      <c r="D5" s="18">
        <v>59.77</v>
      </c>
      <c r="E5" s="18"/>
    </row>
    <row r="6" spans="1:5" x14ac:dyDescent="0.25">
      <c r="A6" s="17" t="s">
        <v>29</v>
      </c>
      <c r="B6" s="17"/>
      <c r="C6" s="17">
        <v>44.5</v>
      </c>
      <c r="D6" s="18">
        <v>59.77</v>
      </c>
      <c r="E6" s="18"/>
    </row>
    <row r="7" spans="1:5" x14ac:dyDescent="0.25">
      <c r="A7" s="17" t="s">
        <v>15</v>
      </c>
      <c r="B7" s="17">
        <v>0</v>
      </c>
      <c r="C7" s="17">
        <v>44.5</v>
      </c>
      <c r="D7" s="18">
        <v>59.77</v>
      </c>
      <c r="E7" s="18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12"/>
  <sheetViews>
    <sheetView workbookViewId="0">
      <selection activeCell="Q5" sqref="Q5:Q11"/>
    </sheetView>
  </sheetViews>
  <sheetFormatPr defaultRowHeight="15" x14ac:dyDescent="0.25"/>
  <cols>
    <col min="1" max="1" width="11.42578125" style="16" customWidth="1"/>
    <col min="2" max="2" width="14" style="16" customWidth="1"/>
    <col min="3" max="3" width="12.85546875" style="16" customWidth="1"/>
    <col min="4" max="4" width="16.140625" style="16" customWidth="1"/>
    <col min="5" max="16384" width="9.140625" style="16"/>
  </cols>
  <sheetData>
    <row r="1" spans="1:17" x14ac:dyDescent="0.25">
      <c r="A1" s="230" t="s">
        <v>147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13"/>
    </row>
    <row r="2" spans="1:17" ht="45" customHeight="1" x14ac:dyDescent="0.25">
      <c r="A2" s="208" t="s">
        <v>19</v>
      </c>
      <c r="B2" s="208" t="s">
        <v>20</v>
      </c>
      <c r="C2" s="208" t="s">
        <v>21</v>
      </c>
      <c r="D2" s="208" t="s">
        <v>22</v>
      </c>
      <c r="E2" s="214" t="s">
        <v>23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13"/>
      <c r="Q2" s="208" t="s">
        <v>24</v>
      </c>
    </row>
    <row r="3" spans="1:17" ht="47.25" customHeight="1" x14ac:dyDescent="0.25">
      <c r="A3" s="209"/>
      <c r="B3" s="209"/>
      <c r="C3" s="209"/>
      <c r="D3" s="209"/>
      <c r="E3" s="212" t="s">
        <v>73</v>
      </c>
      <c r="F3" s="213"/>
      <c r="G3" s="214" t="s">
        <v>74</v>
      </c>
      <c r="H3" s="213"/>
      <c r="I3" s="214" t="s">
        <v>50</v>
      </c>
      <c r="J3" s="213"/>
      <c r="K3" s="214" t="s">
        <v>51</v>
      </c>
      <c r="L3" s="213"/>
      <c r="M3" s="214" t="s">
        <v>52</v>
      </c>
      <c r="N3" s="213"/>
      <c r="O3" s="214" t="s">
        <v>75</v>
      </c>
      <c r="P3" s="213"/>
      <c r="Q3" s="210"/>
    </row>
    <row r="4" spans="1:17" ht="12.75" customHeight="1" x14ac:dyDescent="0.25">
      <c r="A4" s="210"/>
      <c r="B4" s="210"/>
      <c r="C4" s="210"/>
      <c r="D4" s="210"/>
      <c r="E4" s="105" t="s">
        <v>154</v>
      </c>
      <c r="F4" s="105" t="s">
        <v>34</v>
      </c>
      <c r="G4" s="105" t="s">
        <v>154</v>
      </c>
      <c r="H4" s="105" t="s">
        <v>34</v>
      </c>
      <c r="I4" s="105" t="s">
        <v>154</v>
      </c>
      <c r="J4" s="105" t="s">
        <v>34</v>
      </c>
      <c r="K4" s="105" t="s">
        <v>154</v>
      </c>
      <c r="L4" s="105" t="s">
        <v>34</v>
      </c>
      <c r="M4" s="105" t="s">
        <v>154</v>
      </c>
      <c r="N4" s="105" t="s">
        <v>34</v>
      </c>
      <c r="O4" s="105" t="s">
        <v>154</v>
      </c>
      <c r="P4" s="105" t="s">
        <v>34</v>
      </c>
      <c r="Q4" s="71"/>
    </row>
    <row r="5" spans="1:17" ht="43.5" customHeight="1" x14ac:dyDescent="0.25">
      <c r="A5" s="17" t="s">
        <v>25</v>
      </c>
      <c r="B5" s="72">
        <v>0</v>
      </c>
      <c r="C5" s="109"/>
      <c r="D5" s="109"/>
      <c r="E5" s="72">
        <v>0</v>
      </c>
      <c r="F5" s="107" t="e">
        <f>100/B5*E5</f>
        <v>#DIV/0!</v>
      </c>
      <c r="G5" s="72">
        <v>0</v>
      </c>
      <c r="H5" s="107" t="e">
        <f>100/B5*G5</f>
        <v>#DIV/0!</v>
      </c>
      <c r="I5" s="72">
        <v>0</v>
      </c>
      <c r="J5" s="107" t="e">
        <f>100/B5*I5</f>
        <v>#DIV/0!</v>
      </c>
      <c r="K5" s="72">
        <v>0</v>
      </c>
      <c r="L5" s="107" t="e">
        <f>100/B5*K5</f>
        <v>#DIV/0!</v>
      </c>
      <c r="M5" s="72">
        <v>0</v>
      </c>
      <c r="N5" s="107" t="e">
        <f>100/B5*M5</f>
        <v>#DIV/0!</v>
      </c>
      <c r="O5" s="72">
        <v>0</v>
      </c>
      <c r="P5" s="108" t="e">
        <f>100/B5*O5</f>
        <v>#DIV/0!</v>
      </c>
      <c r="Q5" s="166" t="s">
        <v>267</v>
      </c>
    </row>
    <row r="6" spans="1:17" ht="30" x14ac:dyDescent="0.25">
      <c r="A6" s="17" t="s">
        <v>26</v>
      </c>
      <c r="B6" s="72">
        <v>2</v>
      </c>
      <c r="C6" s="167" t="s">
        <v>268</v>
      </c>
      <c r="D6" s="167" t="s">
        <v>269</v>
      </c>
      <c r="E6" s="106">
        <v>0</v>
      </c>
      <c r="F6" s="107">
        <f t="shared" ref="F6:F11" si="0">100/B6*E6</f>
        <v>0</v>
      </c>
      <c r="G6" s="106">
        <v>0</v>
      </c>
      <c r="H6" s="107">
        <f t="shared" ref="H6:H11" si="1">100/B6*G6</f>
        <v>0</v>
      </c>
      <c r="I6" s="72">
        <v>0</v>
      </c>
      <c r="J6" s="107">
        <f t="shared" ref="J6:J11" si="2">100/B6*I6</f>
        <v>0</v>
      </c>
      <c r="K6" s="106">
        <v>1</v>
      </c>
      <c r="L6" s="107">
        <f t="shared" ref="L6:L11" si="3">100/B6*K6</f>
        <v>50</v>
      </c>
      <c r="M6" s="72">
        <v>1</v>
      </c>
      <c r="N6" s="107">
        <f t="shared" ref="N6:N11" si="4">100/B6*M6</f>
        <v>50</v>
      </c>
      <c r="O6" s="72">
        <v>0</v>
      </c>
      <c r="P6" s="108">
        <f t="shared" ref="P6:P11" si="5">100/B6*O6</f>
        <v>0</v>
      </c>
      <c r="Q6" s="86">
        <v>73</v>
      </c>
    </row>
    <row r="7" spans="1:17" ht="40.5" customHeight="1" x14ac:dyDescent="0.25">
      <c r="A7" s="17" t="s">
        <v>27</v>
      </c>
      <c r="B7" s="72">
        <v>2</v>
      </c>
      <c r="C7" s="167" t="s">
        <v>270</v>
      </c>
      <c r="D7" s="167" t="s">
        <v>271</v>
      </c>
      <c r="E7" s="72">
        <v>0</v>
      </c>
      <c r="F7" s="107">
        <f t="shared" si="0"/>
        <v>0</v>
      </c>
      <c r="G7" s="72">
        <v>1</v>
      </c>
      <c r="H7" s="107">
        <f t="shared" si="1"/>
        <v>50</v>
      </c>
      <c r="I7" s="72">
        <v>1</v>
      </c>
      <c r="J7" s="107">
        <f t="shared" si="2"/>
        <v>50</v>
      </c>
      <c r="K7" s="72">
        <v>0</v>
      </c>
      <c r="L7" s="107">
        <f t="shared" si="3"/>
        <v>0</v>
      </c>
      <c r="M7" s="72">
        <v>0</v>
      </c>
      <c r="N7" s="107">
        <f t="shared" si="4"/>
        <v>0</v>
      </c>
      <c r="O7" s="72">
        <v>0</v>
      </c>
      <c r="P7" s="108">
        <f t="shared" si="5"/>
        <v>0</v>
      </c>
      <c r="Q7" s="86">
        <v>50.5</v>
      </c>
    </row>
    <row r="8" spans="1:17" ht="46.5" customHeight="1" x14ac:dyDescent="0.25">
      <c r="A8" s="17" t="s">
        <v>28</v>
      </c>
      <c r="B8" s="72">
        <v>10</v>
      </c>
      <c r="C8" s="167" t="s">
        <v>272</v>
      </c>
      <c r="D8" s="167" t="s">
        <v>273</v>
      </c>
      <c r="E8" s="106">
        <v>0</v>
      </c>
      <c r="F8" s="107">
        <f t="shared" si="0"/>
        <v>0</v>
      </c>
      <c r="G8" s="72">
        <v>0</v>
      </c>
      <c r="H8" s="107">
        <f t="shared" si="1"/>
        <v>0</v>
      </c>
      <c r="I8" s="72">
        <v>4</v>
      </c>
      <c r="J8" s="107">
        <f t="shared" si="2"/>
        <v>40</v>
      </c>
      <c r="K8" s="106">
        <v>5</v>
      </c>
      <c r="L8" s="107">
        <f t="shared" si="3"/>
        <v>50</v>
      </c>
      <c r="M8" s="72">
        <v>0</v>
      </c>
      <c r="N8" s="107">
        <f t="shared" si="4"/>
        <v>0</v>
      </c>
      <c r="O8" s="72">
        <v>1</v>
      </c>
      <c r="P8" s="108">
        <f t="shared" si="5"/>
        <v>10</v>
      </c>
      <c r="Q8" s="86">
        <v>63.9</v>
      </c>
    </row>
    <row r="9" spans="1:17" ht="45.75" customHeight="1" x14ac:dyDescent="0.25">
      <c r="A9" s="17" t="s">
        <v>29</v>
      </c>
      <c r="B9" s="72">
        <v>4</v>
      </c>
      <c r="C9" s="167" t="s">
        <v>274</v>
      </c>
      <c r="D9" s="167" t="s">
        <v>275</v>
      </c>
      <c r="E9" s="72">
        <v>0</v>
      </c>
      <c r="F9" s="107">
        <f t="shared" si="0"/>
        <v>0</v>
      </c>
      <c r="G9" s="106">
        <v>1</v>
      </c>
      <c r="H9" s="107">
        <f t="shared" si="1"/>
        <v>25</v>
      </c>
      <c r="I9" s="72">
        <v>0</v>
      </c>
      <c r="J9" s="107">
        <f t="shared" si="2"/>
        <v>0</v>
      </c>
      <c r="K9" s="106">
        <v>0</v>
      </c>
      <c r="L9" s="107">
        <f t="shared" si="3"/>
        <v>0</v>
      </c>
      <c r="M9" s="72">
        <v>3</v>
      </c>
      <c r="N9" s="107">
        <f t="shared" si="4"/>
        <v>75</v>
      </c>
      <c r="O9" s="72">
        <v>0</v>
      </c>
      <c r="P9" s="108">
        <f t="shared" si="5"/>
        <v>0</v>
      </c>
      <c r="Q9" s="86">
        <v>67</v>
      </c>
    </row>
    <row r="10" spans="1:17" ht="39" customHeight="1" x14ac:dyDescent="0.25">
      <c r="A10" s="17" t="s">
        <v>15</v>
      </c>
      <c r="B10" s="72">
        <v>0</v>
      </c>
      <c r="C10" s="145"/>
      <c r="D10" s="145"/>
      <c r="E10" s="72">
        <v>0</v>
      </c>
      <c r="F10" s="107" t="e">
        <f t="shared" si="0"/>
        <v>#DIV/0!</v>
      </c>
      <c r="G10" s="72">
        <v>0</v>
      </c>
      <c r="H10" s="107" t="e">
        <f t="shared" si="1"/>
        <v>#DIV/0!</v>
      </c>
      <c r="I10" s="72">
        <v>0</v>
      </c>
      <c r="J10" s="107" t="e">
        <f t="shared" si="2"/>
        <v>#DIV/0!</v>
      </c>
      <c r="K10" s="106">
        <v>0</v>
      </c>
      <c r="L10" s="107" t="e">
        <f t="shared" si="3"/>
        <v>#DIV/0!</v>
      </c>
      <c r="M10" s="106">
        <v>0</v>
      </c>
      <c r="N10" s="107" t="e">
        <f t="shared" si="4"/>
        <v>#DIV/0!</v>
      </c>
      <c r="O10" s="106">
        <v>0</v>
      </c>
      <c r="P10" s="108" t="e">
        <f t="shared" si="5"/>
        <v>#DIV/0!</v>
      </c>
      <c r="Q10" s="166" t="s">
        <v>267</v>
      </c>
    </row>
    <row r="11" spans="1:17" ht="30" x14ac:dyDescent="0.25">
      <c r="A11" s="17" t="s">
        <v>30</v>
      </c>
      <c r="B11" s="72">
        <f>SUM(B5:B10)</f>
        <v>18</v>
      </c>
      <c r="C11" s="145" t="s">
        <v>170</v>
      </c>
      <c r="D11" s="145" t="s">
        <v>170</v>
      </c>
      <c r="E11" s="106">
        <f>SUM(E5:E10)</f>
        <v>0</v>
      </c>
      <c r="F11" s="107">
        <f t="shared" si="0"/>
        <v>0</v>
      </c>
      <c r="G11" s="106">
        <f>SUM(G5:G10)</f>
        <v>2</v>
      </c>
      <c r="H11" s="107">
        <f t="shared" si="1"/>
        <v>11.111111111111111</v>
      </c>
      <c r="I11" s="72">
        <f>SUM(I5:I10)</f>
        <v>5</v>
      </c>
      <c r="J11" s="107">
        <f t="shared" si="2"/>
        <v>27.777777777777779</v>
      </c>
      <c r="K11" s="106">
        <f>SUM(K5:K10)</f>
        <v>6</v>
      </c>
      <c r="L11" s="107">
        <f t="shared" si="3"/>
        <v>33.333333333333329</v>
      </c>
      <c r="M11" s="106">
        <f>SUM(M5:M10)</f>
        <v>4</v>
      </c>
      <c r="N11" s="107">
        <f t="shared" si="4"/>
        <v>22.222222222222221</v>
      </c>
      <c r="O11" s="106">
        <f>SUM(O5:O10)</f>
        <v>1</v>
      </c>
      <c r="P11" s="108">
        <f t="shared" si="5"/>
        <v>5.5555555555555554</v>
      </c>
      <c r="Q11" s="72">
        <v>64.11</v>
      </c>
    </row>
    <row r="12" spans="1:17" x14ac:dyDescent="0.25">
      <c r="D12" s="110"/>
    </row>
  </sheetData>
  <mergeCells count="13">
    <mergeCell ref="D2:D4"/>
    <mergeCell ref="C2:C4"/>
    <mergeCell ref="A1:Q1"/>
    <mergeCell ref="E2:P2"/>
    <mergeCell ref="Q2:Q3"/>
    <mergeCell ref="E3:F3"/>
    <mergeCell ref="G3:H3"/>
    <mergeCell ref="I3:J3"/>
    <mergeCell ref="K3:L3"/>
    <mergeCell ref="M3:N3"/>
    <mergeCell ref="O3:P3"/>
    <mergeCell ref="A2:A4"/>
    <mergeCell ref="B2:B4"/>
  </mergeCells>
  <pageMargins left="0.7" right="0.7" top="0.75" bottom="0.75" header="0.3" footer="0.3"/>
  <pageSetup paperSize="9" scale="75" orientation="landscape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11"/>
  <sheetViews>
    <sheetView workbookViewId="0">
      <selection activeCell="C9" sqref="C9"/>
    </sheetView>
  </sheetViews>
  <sheetFormatPr defaultRowHeight="15" x14ac:dyDescent="0.25"/>
  <cols>
    <col min="1" max="4" width="9.140625" style="16"/>
    <col min="5" max="5" width="10.5703125" style="16" customWidth="1"/>
    <col min="6" max="16384" width="9.140625" style="16"/>
  </cols>
  <sheetData>
    <row r="1" spans="1:18" x14ac:dyDescent="0.25">
      <c r="A1" s="18"/>
      <c r="B1" s="18"/>
      <c r="C1" s="18"/>
      <c r="D1" s="66" t="s">
        <v>76</v>
      </c>
      <c r="E1" s="18"/>
      <c r="F1" s="111" t="s">
        <v>156</v>
      </c>
      <c r="G1" s="18"/>
      <c r="H1" s="18" t="s">
        <v>66</v>
      </c>
      <c r="I1" s="18"/>
      <c r="J1" s="18" t="s">
        <v>67</v>
      </c>
      <c r="K1" s="18"/>
      <c r="L1" s="35"/>
      <c r="M1" s="35"/>
      <c r="N1" s="35"/>
      <c r="O1" s="35"/>
      <c r="P1" s="35"/>
      <c r="Q1" s="35"/>
      <c r="R1" s="35"/>
    </row>
    <row r="2" spans="1:18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  <c r="L2" s="36"/>
      <c r="M2" s="36"/>
      <c r="N2" s="36"/>
      <c r="O2" s="37"/>
      <c r="P2" s="37"/>
      <c r="Q2" s="37"/>
      <c r="R2" s="37"/>
    </row>
    <row r="3" spans="1:18" x14ac:dyDescent="0.25">
      <c r="A3" s="18" t="s">
        <v>41</v>
      </c>
      <c r="B3" s="72">
        <v>0</v>
      </c>
      <c r="C3" s="166" t="s">
        <v>267</v>
      </c>
      <c r="D3" s="18">
        <v>0</v>
      </c>
      <c r="E3" s="103" t="e">
        <f>100/B3*D3</f>
        <v>#DIV/0!</v>
      </c>
      <c r="F3" s="18">
        <v>0</v>
      </c>
      <c r="G3" s="103" t="e">
        <f>100/B3*F3</f>
        <v>#DIV/0!</v>
      </c>
      <c r="H3" s="18">
        <v>0</v>
      </c>
      <c r="I3" s="103" t="e">
        <f>100/B3*H3</f>
        <v>#DIV/0!</v>
      </c>
      <c r="J3" s="18">
        <v>0</v>
      </c>
      <c r="K3" s="103" t="e">
        <f>100/B3*J3</f>
        <v>#DIV/0!</v>
      </c>
      <c r="L3" s="36"/>
      <c r="M3" s="36"/>
      <c r="N3" s="36"/>
      <c r="O3" s="38"/>
      <c r="P3" s="37"/>
      <c r="Q3" s="37"/>
      <c r="R3" s="37"/>
    </row>
    <row r="4" spans="1:18" x14ac:dyDescent="0.25">
      <c r="A4" s="18" t="s">
        <v>42</v>
      </c>
      <c r="B4" s="72">
        <v>2</v>
      </c>
      <c r="C4" s="86">
        <v>73</v>
      </c>
      <c r="D4" s="18">
        <v>0</v>
      </c>
      <c r="E4" s="103">
        <f t="shared" ref="E4:E9" si="0">100/B4*D4</f>
        <v>0</v>
      </c>
      <c r="F4" s="18">
        <v>0</v>
      </c>
      <c r="G4" s="103">
        <f t="shared" ref="G4:G9" si="1">100/B4*F4</f>
        <v>0</v>
      </c>
      <c r="H4" s="18">
        <v>2</v>
      </c>
      <c r="I4" s="103">
        <f t="shared" ref="I4:I9" si="2">100/B4*H4</f>
        <v>100</v>
      </c>
      <c r="J4" s="18">
        <v>0</v>
      </c>
      <c r="K4" s="103">
        <f t="shared" ref="K4:K9" si="3">100/B4*J4</f>
        <v>0</v>
      </c>
      <c r="L4" s="36"/>
      <c r="M4" s="36"/>
      <c r="N4" s="36"/>
      <c r="O4" s="38"/>
      <c r="P4" s="37"/>
      <c r="Q4" s="37"/>
      <c r="R4" s="37"/>
    </row>
    <row r="5" spans="1:18" x14ac:dyDescent="0.25">
      <c r="A5" s="18" t="s">
        <v>43</v>
      </c>
      <c r="B5" s="72">
        <v>2</v>
      </c>
      <c r="C5" s="86">
        <v>50.5</v>
      </c>
      <c r="D5" s="18">
        <v>0</v>
      </c>
      <c r="E5" s="103">
        <f t="shared" si="0"/>
        <v>0</v>
      </c>
      <c r="F5" s="18">
        <v>2</v>
      </c>
      <c r="G5" s="103">
        <f t="shared" si="1"/>
        <v>100</v>
      </c>
      <c r="H5" s="18">
        <v>0</v>
      </c>
      <c r="I5" s="103">
        <f t="shared" si="2"/>
        <v>0</v>
      </c>
      <c r="J5" s="18">
        <v>0</v>
      </c>
      <c r="K5" s="103">
        <f t="shared" si="3"/>
        <v>0</v>
      </c>
      <c r="L5" s="36"/>
      <c r="M5" s="36"/>
      <c r="N5" s="36"/>
      <c r="O5" s="37"/>
      <c r="P5" s="37"/>
      <c r="Q5" s="37"/>
      <c r="R5" s="37"/>
    </row>
    <row r="6" spans="1:18" x14ac:dyDescent="0.25">
      <c r="A6" s="18" t="s">
        <v>44</v>
      </c>
      <c r="B6" s="72">
        <v>10</v>
      </c>
      <c r="C6" s="86">
        <v>63.9</v>
      </c>
      <c r="D6" s="18">
        <v>0</v>
      </c>
      <c r="E6" s="103">
        <f t="shared" si="0"/>
        <v>0</v>
      </c>
      <c r="F6" s="18">
        <v>4</v>
      </c>
      <c r="G6" s="103">
        <f t="shared" si="1"/>
        <v>40</v>
      </c>
      <c r="H6" s="18">
        <v>5</v>
      </c>
      <c r="I6" s="103">
        <f t="shared" si="2"/>
        <v>50</v>
      </c>
      <c r="J6" s="18">
        <v>1</v>
      </c>
      <c r="K6" s="103">
        <f t="shared" si="3"/>
        <v>10</v>
      </c>
      <c r="L6" s="36"/>
      <c r="M6" s="36"/>
      <c r="N6" s="36"/>
      <c r="O6" s="37"/>
      <c r="P6" s="37"/>
      <c r="Q6" s="37"/>
      <c r="R6" s="37"/>
    </row>
    <row r="7" spans="1:18" x14ac:dyDescent="0.25">
      <c r="A7" s="18" t="s">
        <v>45</v>
      </c>
      <c r="B7" s="72">
        <v>4</v>
      </c>
      <c r="C7" s="86">
        <v>67</v>
      </c>
      <c r="D7" s="18">
        <v>0</v>
      </c>
      <c r="E7" s="103">
        <f t="shared" si="0"/>
        <v>0</v>
      </c>
      <c r="F7" s="18">
        <v>1</v>
      </c>
      <c r="G7" s="103">
        <f t="shared" si="1"/>
        <v>25</v>
      </c>
      <c r="H7" s="18">
        <v>3</v>
      </c>
      <c r="I7" s="103">
        <f t="shared" si="2"/>
        <v>75</v>
      </c>
      <c r="J7" s="18">
        <v>0</v>
      </c>
      <c r="K7" s="103">
        <f t="shared" si="3"/>
        <v>0</v>
      </c>
      <c r="L7" s="36"/>
      <c r="M7" s="36"/>
      <c r="N7" s="36"/>
      <c r="O7" s="37"/>
      <c r="P7" s="37"/>
      <c r="Q7" s="37"/>
      <c r="R7" s="37"/>
    </row>
    <row r="8" spans="1:18" x14ac:dyDescent="0.25">
      <c r="A8" s="18" t="s">
        <v>15</v>
      </c>
      <c r="B8" s="72">
        <v>0</v>
      </c>
      <c r="C8" s="166" t="s">
        <v>267</v>
      </c>
      <c r="D8" s="18">
        <v>0</v>
      </c>
      <c r="E8" s="103" t="e">
        <f t="shared" si="0"/>
        <v>#DIV/0!</v>
      </c>
      <c r="F8" s="18">
        <v>0</v>
      </c>
      <c r="G8" s="103" t="e">
        <f t="shared" si="1"/>
        <v>#DIV/0!</v>
      </c>
      <c r="H8" s="18">
        <v>0</v>
      </c>
      <c r="I8" s="103" t="e">
        <f t="shared" si="2"/>
        <v>#DIV/0!</v>
      </c>
      <c r="J8" s="18">
        <v>0</v>
      </c>
      <c r="K8" s="103" t="e">
        <f t="shared" si="3"/>
        <v>#DIV/0!</v>
      </c>
      <c r="L8" s="36"/>
      <c r="M8" s="36"/>
      <c r="N8" s="36"/>
      <c r="O8" s="37"/>
      <c r="P8" s="37"/>
      <c r="Q8" s="37"/>
      <c r="R8" s="37"/>
    </row>
    <row r="9" spans="1:18" x14ac:dyDescent="0.25">
      <c r="A9" s="127" t="s">
        <v>35</v>
      </c>
      <c r="B9" s="127">
        <f>SUM(B3:B8)</f>
        <v>18</v>
      </c>
      <c r="C9" s="72">
        <v>64.11</v>
      </c>
      <c r="D9" s="129">
        <f>SUM(D3:D8)</f>
        <v>0</v>
      </c>
      <c r="E9" s="130">
        <f t="shared" si="0"/>
        <v>0</v>
      </c>
      <c r="F9" s="129">
        <f>SUM(F3:F8)</f>
        <v>7</v>
      </c>
      <c r="G9" s="130">
        <f t="shared" si="1"/>
        <v>38.888888888888886</v>
      </c>
      <c r="H9" s="129">
        <f>SUM(H3:H8)</f>
        <v>10</v>
      </c>
      <c r="I9" s="130">
        <f t="shared" si="2"/>
        <v>55.555555555555557</v>
      </c>
      <c r="J9" s="129">
        <f>SUM(J3:J8)</f>
        <v>1</v>
      </c>
      <c r="K9" s="130">
        <f t="shared" si="3"/>
        <v>5.5555555555555554</v>
      </c>
      <c r="L9" s="36"/>
      <c r="M9" s="36"/>
      <c r="N9" s="36"/>
      <c r="O9" s="37"/>
      <c r="P9" s="37"/>
      <c r="Q9" s="37"/>
      <c r="R9" s="37"/>
    </row>
    <row r="10" spans="1:18" x14ac:dyDescent="0.25">
      <c r="A10" s="18" t="s">
        <v>38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7"/>
      <c r="M10" s="37"/>
      <c r="N10" s="37"/>
      <c r="O10" s="37"/>
      <c r="P10" s="37"/>
      <c r="Q10" s="37"/>
      <c r="R10" s="37"/>
    </row>
    <row r="11" spans="1:18" x14ac:dyDescent="0.25">
      <c r="A11" s="18" t="s">
        <v>39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7"/>
      <c r="M11" s="37"/>
      <c r="N11" s="37"/>
      <c r="O11" s="37"/>
      <c r="P11" s="37"/>
      <c r="Q11" s="37"/>
      <c r="R11" s="3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7"/>
  <sheetViews>
    <sheetView workbookViewId="0">
      <selection activeCell="C2" sqref="C2:C7"/>
    </sheetView>
  </sheetViews>
  <sheetFormatPr defaultRowHeight="15" x14ac:dyDescent="0.25"/>
  <cols>
    <col min="1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66" t="s">
        <v>267</v>
      </c>
      <c r="C2" s="72">
        <v>64.11</v>
      </c>
      <c r="D2" s="18"/>
      <c r="E2" s="18"/>
    </row>
    <row r="3" spans="1:5" x14ac:dyDescent="0.25">
      <c r="A3" s="17" t="s">
        <v>26</v>
      </c>
      <c r="B3" s="86">
        <v>73</v>
      </c>
      <c r="C3" s="72">
        <v>64.11</v>
      </c>
      <c r="D3" s="18"/>
      <c r="E3" s="18"/>
    </row>
    <row r="4" spans="1:5" ht="45" x14ac:dyDescent="0.25">
      <c r="A4" s="17" t="s">
        <v>27</v>
      </c>
      <c r="B4" s="86">
        <v>50.5</v>
      </c>
      <c r="C4" s="72">
        <v>64.11</v>
      </c>
      <c r="D4" s="18"/>
      <c r="E4" s="18"/>
    </row>
    <row r="5" spans="1:5" x14ac:dyDescent="0.25">
      <c r="A5" s="17" t="s">
        <v>28</v>
      </c>
      <c r="B5" s="86">
        <v>63.9</v>
      </c>
      <c r="C5" s="72">
        <v>64.11</v>
      </c>
      <c r="D5" s="18"/>
      <c r="E5" s="18"/>
    </row>
    <row r="6" spans="1:5" x14ac:dyDescent="0.25">
      <c r="A6" s="17" t="s">
        <v>29</v>
      </c>
      <c r="B6" s="86">
        <v>67</v>
      </c>
      <c r="C6" s="72">
        <v>64.11</v>
      </c>
      <c r="D6" s="18"/>
      <c r="E6" s="18"/>
    </row>
    <row r="7" spans="1:5" x14ac:dyDescent="0.25">
      <c r="A7" s="17" t="s">
        <v>15</v>
      </c>
      <c r="B7" s="166" t="s">
        <v>267</v>
      </c>
      <c r="C7" s="72">
        <v>64.11</v>
      </c>
      <c r="D7" s="18"/>
      <c r="E7" s="18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20"/>
  <sheetViews>
    <sheetView workbookViewId="0">
      <selection activeCell="W5" sqref="W5:W11"/>
    </sheetView>
  </sheetViews>
  <sheetFormatPr defaultRowHeight="15" x14ac:dyDescent="0.25"/>
  <cols>
    <col min="1" max="1" width="11" style="16" customWidth="1"/>
    <col min="2" max="2" width="13.28515625" style="16" customWidth="1"/>
    <col min="3" max="3" width="14.28515625" style="16" customWidth="1"/>
    <col min="4" max="4" width="13.42578125" style="16" customWidth="1"/>
    <col min="5" max="22" width="9.140625" style="16"/>
    <col min="23" max="23" width="11.5703125" style="16" bestFit="1" customWidth="1"/>
    <col min="24" max="16384" width="9.140625" style="16"/>
  </cols>
  <sheetData>
    <row r="1" spans="1:23" ht="22.5" customHeight="1" x14ac:dyDescent="0.25">
      <c r="A1" s="246" t="s">
        <v>171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ht="56.25" customHeight="1" x14ac:dyDescent="0.25">
      <c r="A2" s="235" t="s">
        <v>19</v>
      </c>
      <c r="B2" s="235" t="s">
        <v>20</v>
      </c>
      <c r="C2" s="235" t="s">
        <v>21</v>
      </c>
      <c r="D2" s="235" t="s">
        <v>22</v>
      </c>
      <c r="E2" s="244" t="s">
        <v>23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0"/>
      <c r="W2" s="235" t="s">
        <v>24</v>
      </c>
    </row>
    <row r="3" spans="1:23" x14ac:dyDescent="0.25">
      <c r="A3" s="236"/>
      <c r="B3" s="236"/>
      <c r="C3" s="236"/>
      <c r="D3" s="236"/>
      <c r="E3" s="244" t="s">
        <v>68</v>
      </c>
      <c r="F3" s="240"/>
      <c r="G3" s="244" t="s">
        <v>69</v>
      </c>
      <c r="H3" s="240"/>
      <c r="I3" s="244" t="s">
        <v>70</v>
      </c>
      <c r="J3" s="240"/>
      <c r="K3" s="244" t="s">
        <v>49</v>
      </c>
      <c r="L3" s="240"/>
      <c r="M3" s="244" t="s">
        <v>50</v>
      </c>
      <c r="N3" s="240"/>
      <c r="O3" s="244" t="s">
        <v>51</v>
      </c>
      <c r="P3" s="240"/>
      <c r="Q3" s="244" t="s">
        <v>52</v>
      </c>
      <c r="R3" s="240"/>
      <c r="S3" s="244" t="s">
        <v>53</v>
      </c>
      <c r="T3" s="240"/>
      <c r="U3" s="244" t="s">
        <v>54</v>
      </c>
      <c r="V3" s="240"/>
      <c r="W3" s="236"/>
    </row>
    <row r="4" spans="1:23" x14ac:dyDescent="0.25">
      <c r="A4" s="237"/>
      <c r="B4" s="237"/>
      <c r="C4" s="237"/>
      <c r="D4" s="237"/>
      <c r="E4" s="112" t="s">
        <v>154</v>
      </c>
      <c r="F4" s="112" t="s">
        <v>34</v>
      </c>
      <c r="G4" s="112" t="s">
        <v>154</v>
      </c>
      <c r="H4" s="112" t="s">
        <v>34</v>
      </c>
      <c r="I4" s="112" t="s">
        <v>154</v>
      </c>
      <c r="J4" s="112" t="s">
        <v>34</v>
      </c>
      <c r="K4" s="112" t="s">
        <v>154</v>
      </c>
      <c r="L4" s="112" t="s">
        <v>34</v>
      </c>
      <c r="M4" s="112" t="s">
        <v>154</v>
      </c>
      <c r="N4" s="112" t="s">
        <v>34</v>
      </c>
      <c r="O4" s="112" t="s">
        <v>154</v>
      </c>
      <c r="P4" s="112" t="s">
        <v>34</v>
      </c>
      <c r="Q4" s="112" t="s">
        <v>154</v>
      </c>
      <c r="R4" s="112" t="s">
        <v>34</v>
      </c>
      <c r="S4" s="112" t="s">
        <v>154</v>
      </c>
      <c r="T4" s="112" t="s">
        <v>34</v>
      </c>
      <c r="U4" s="112" t="s">
        <v>154</v>
      </c>
      <c r="V4" s="112" t="s">
        <v>34</v>
      </c>
      <c r="W4" s="237"/>
    </row>
    <row r="5" spans="1:23" x14ac:dyDescent="0.25">
      <c r="A5" s="17" t="s">
        <v>25</v>
      </c>
      <c r="B5" s="17">
        <v>0</v>
      </c>
      <c r="C5" s="146"/>
      <c r="D5" s="146"/>
      <c r="E5" s="17">
        <v>0</v>
      </c>
      <c r="F5" s="99" t="e">
        <f>100/B5*E5</f>
        <v>#DIV/0!</v>
      </c>
      <c r="G5" s="17">
        <v>0</v>
      </c>
      <c r="H5" s="99" t="e">
        <f>100/B5*G5</f>
        <v>#DIV/0!</v>
      </c>
      <c r="I5" s="17">
        <v>0</v>
      </c>
      <c r="J5" s="99" t="e">
        <f>100/B5*I5</f>
        <v>#DIV/0!</v>
      </c>
      <c r="K5" s="17">
        <v>0</v>
      </c>
      <c r="L5" s="99" t="e">
        <f>100/B5*K5</f>
        <v>#DIV/0!</v>
      </c>
      <c r="M5" s="17">
        <v>0</v>
      </c>
      <c r="N5" s="99" t="e">
        <f>100/B5*M5</f>
        <v>#DIV/0!</v>
      </c>
      <c r="O5" s="17">
        <v>0</v>
      </c>
      <c r="P5" s="99" t="e">
        <f>100/B5*O5</f>
        <v>#DIV/0!</v>
      </c>
      <c r="Q5" s="65">
        <v>0</v>
      </c>
      <c r="R5" s="114" t="e">
        <f>100/B5*Q5</f>
        <v>#DIV/0!</v>
      </c>
      <c r="S5" s="17">
        <v>0</v>
      </c>
      <c r="T5" s="99" t="e">
        <f>100/B5*S5</f>
        <v>#DIV/0!</v>
      </c>
      <c r="U5" s="17">
        <v>0</v>
      </c>
      <c r="V5" s="99" t="e">
        <f>100/B5*U5</f>
        <v>#DIV/0!</v>
      </c>
      <c r="W5" s="167" t="s">
        <v>267</v>
      </c>
    </row>
    <row r="6" spans="1:23" ht="29.25" customHeight="1" x14ac:dyDescent="0.25">
      <c r="A6" s="17" t="s">
        <v>26</v>
      </c>
      <c r="B6" s="17">
        <v>1</v>
      </c>
      <c r="C6" s="165" t="s">
        <v>276</v>
      </c>
      <c r="D6" s="165" t="s">
        <v>276</v>
      </c>
      <c r="E6" s="17">
        <v>0</v>
      </c>
      <c r="F6" s="99">
        <f t="shared" ref="F6:F11" si="0">100/B6*E6</f>
        <v>0</v>
      </c>
      <c r="G6" s="17">
        <v>0</v>
      </c>
      <c r="H6" s="99">
        <f t="shared" ref="H6:H11" si="1">100/B6*G6</f>
        <v>0</v>
      </c>
      <c r="I6" s="17">
        <v>0</v>
      </c>
      <c r="J6" s="99">
        <f t="shared" ref="J6:J11" si="2">100/B6*I6</f>
        <v>0</v>
      </c>
      <c r="K6" s="17">
        <v>0</v>
      </c>
      <c r="L6" s="99">
        <f t="shared" ref="L6:L11" si="3">100/B6*K6</f>
        <v>0</v>
      </c>
      <c r="M6" s="17">
        <v>1</v>
      </c>
      <c r="N6" s="99">
        <f t="shared" ref="N6:N11" si="4">100/B6*M6</f>
        <v>100</v>
      </c>
      <c r="O6" s="17">
        <v>0</v>
      </c>
      <c r="P6" s="99">
        <f t="shared" ref="P6:P11" si="5">100/B6*O6</f>
        <v>0</v>
      </c>
      <c r="Q6" s="17">
        <v>0</v>
      </c>
      <c r="R6" s="114">
        <f t="shared" ref="R6:R11" si="6">100/B6*Q6</f>
        <v>0</v>
      </c>
      <c r="S6" s="17">
        <v>0</v>
      </c>
      <c r="T6" s="99">
        <f t="shared" ref="T6:T11" si="7">100/B6*S6</f>
        <v>0</v>
      </c>
      <c r="U6" s="17">
        <v>0</v>
      </c>
      <c r="V6" s="99">
        <f t="shared" ref="V6:V11" si="8">100/B6*U6</f>
        <v>0</v>
      </c>
      <c r="W6" s="72">
        <v>59</v>
      </c>
    </row>
    <row r="7" spans="1:23" ht="31.5" customHeight="1" x14ac:dyDescent="0.25">
      <c r="A7" s="17" t="s">
        <v>27</v>
      </c>
      <c r="B7" s="17">
        <v>0</v>
      </c>
      <c r="C7" s="115"/>
      <c r="D7" s="115"/>
      <c r="E7" s="17">
        <v>0</v>
      </c>
      <c r="F7" s="99" t="e">
        <f t="shared" si="0"/>
        <v>#DIV/0!</v>
      </c>
      <c r="G7" s="17">
        <v>0</v>
      </c>
      <c r="H7" s="99" t="e">
        <f t="shared" si="1"/>
        <v>#DIV/0!</v>
      </c>
      <c r="I7" s="17">
        <v>0</v>
      </c>
      <c r="J7" s="99" t="e">
        <f t="shared" si="2"/>
        <v>#DIV/0!</v>
      </c>
      <c r="K7" s="17">
        <v>0</v>
      </c>
      <c r="L7" s="99" t="e">
        <f t="shared" si="3"/>
        <v>#DIV/0!</v>
      </c>
      <c r="M7" s="17">
        <v>0</v>
      </c>
      <c r="N7" s="99" t="e">
        <f t="shared" si="4"/>
        <v>#DIV/0!</v>
      </c>
      <c r="O7" s="65">
        <v>0</v>
      </c>
      <c r="P7" s="99" t="e">
        <f t="shared" si="5"/>
        <v>#DIV/0!</v>
      </c>
      <c r="Q7" s="17">
        <v>0</v>
      </c>
      <c r="R7" s="114" t="e">
        <f t="shared" si="6"/>
        <v>#DIV/0!</v>
      </c>
      <c r="S7" s="17">
        <v>0</v>
      </c>
      <c r="T7" s="99" t="e">
        <f t="shared" si="7"/>
        <v>#DIV/0!</v>
      </c>
      <c r="U7" s="17">
        <v>0</v>
      </c>
      <c r="V7" s="99" t="e">
        <f t="shared" si="8"/>
        <v>#DIV/0!</v>
      </c>
      <c r="W7" s="167" t="s">
        <v>267</v>
      </c>
    </row>
    <row r="8" spans="1:23" ht="30" x14ac:dyDescent="0.25">
      <c r="A8" s="17" t="s">
        <v>28</v>
      </c>
      <c r="B8" s="17">
        <v>2</v>
      </c>
      <c r="C8" s="165" t="s">
        <v>277</v>
      </c>
      <c r="D8" s="165" t="s">
        <v>278</v>
      </c>
      <c r="E8" s="17">
        <v>0</v>
      </c>
      <c r="F8" s="99">
        <f t="shared" si="0"/>
        <v>0</v>
      </c>
      <c r="G8" s="17">
        <v>0</v>
      </c>
      <c r="H8" s="99">
        <f t="shared" si="1"/>
        <v>0</v>
      </c>
      <c r="I8" s="65">
        <v>0</v>
      </c>
      <c r="J8" s="99">
        <f t="shared" si="2"/>
        <v>0</v>
      </c>
      <c r="K8" s="17">
        <v>0</v>
      </c>
      <c r="L8" s="99">
        <f t="shared" si="3"/>
        <v>0</v>
      </c>
      <c r="M8" s="65">
        <v>0</v>
      </c>
      <c r="N8" s="99">
        <f t="shared" si="4"/>
        <v>0</v>
      </c>
      <c r="O8" s="17">
        <v>1</v>
      </c>
      <c r="P8" s="99">
        <f t="shared" si="5"/>
        <v>50</v>
      </c>
      <c r="Q8" s="17">
        <v>0</v>
      </c>
      <c r="R8" s="114">
        <f t="shared" si="6"/>
        <v>0</v>
      </c>
      <c r="S8" s="17">
        <v>0</v>
      </c>
      <c r="T8" s="99">
        <f t="shared" si="7"/>
        <v>0</v>
      </c>
      <c r="U8" s="17">
        <v>0</v>
      </c>
      <c r="V8" s="99">
        <f t="shared" si="8"/>
        <v>0</v>
      </c>
      <c r="W8" s="72">
        <v>52</v>
      </c>
    </row>
    <row r="9" spans="1:23" ht="30" x14ac:dyDescent="0.25">
      <c r="A9" s="17" t="s">
        <v>29</v>
      </c>
      <c r="B9" s="17">
        <v>4</v>
      </c>
      <c r="C9" s="165" t="s">
        <v>279</v>
      </c>
      <c r="D9" s="165" t="s">
        <v>280</v>
      </c>
      <c r="E9" s="17">
        <v>0</v>
      </c>
      <c r="F9" s="99">
        <f t="shared" si="0"/>
        <v>0</v>
      </c>
      <c r="G9" s="17">
        <v>0</v>
      </c>
      <c r="H9" s="99">
        <f t="shared" si="1"/>
        <v>0</v>
      </c>
      <c r="I9" s="17">
        <v>1</v>
      </c>
      <c r="J9" s="99">
        <f t="shared" si="2"/>
        <v>25</v>
      </c>
      <c r="K9" s="17">
        <v>0</v>
      </c>
      <c r="L9" s="99">
        <f t="shared" si="3"/>
        <v>0</v>
      </c>
      <c r="M9" s="65">
        <v>0</v>
      </c>
      <c r="N9" s="99">
        <f t="shared" si="4"/>
        <v>0</v>
      </c>
      <c r="O9" s="65">
        <v>1</v>
      </c>
      <c r="P9" s="99">
        <f t="shared" si="5"/>
        <v>25</v>
      </c>
      <c r="Q9" s="65">
        <v>2</v>
      </c>
      <c r="R9" s="114">
        <f t="shared" si="6"/>
        <v>50</v>
      </c>
      <c r="S9" s="65">
        <v>0</v>
      </c>
      <c r="T9" s="99">
        <f t="shared" si="7"/>
        <v>0</v>
      </c>
      <c r="U9" s="65">
        <v>1</v>
      </c>
      <c r="V9" s="99">
        <f t="shared" si="8"/>
        <v>25</v>
      </c>
      <c r="W9" s="72">
        <v>79</v>
      </c>
    </row>
    <row r="10" spans="1:23" ht="33" customHeight="1" x14ac:dyDescent="0.25">
      <c r="A10" s="17" t="s">
        <v>15</v>
      </c>
      <c r="B10" s="17">
        <v>0</v>
      </c>
      <c r="C10" s="165"/>
      <c r="D10" s="165"/>
      <c r="E10" s="17">
        <v>0</v>
      </c>
      <c r="F10" s="99" t="e">
        <f t="shared" si="0"/>
        <v>#DIV/0!</v>
      </c>
      <c r="G10" s="17">
        <v>0</v>
      </c>
      <c r="H10" s="99" t="e">
        <f t="shared" si="1"/>
        <v>#DIV/0!</v>
      </c>
      <c r="I10" s="17">
        <v>0</v>
      </c>
      <c r="J10" s="99" t="e">
        <f t="shared" si="2"/>
        <v>#DIV/0!</v>
      </c>
      <c r="K10" s="17">
        <v>0</v>
      </c>
      <c r="L10" s="99" t="e">
        <f t="shared" si="3"/>
        <v>#DIV/0!</v>
      </c>
      <c r="M10" s="17">
        <v>0</v>
      </c>
      <c r="N10" s="99" t="e">
        <f t="shared" si="4"/>
        <v>#DIV/0!</v>
      </c>
      <c r="O10" s="17">
        <v>0</v>
      </c>
      <c r="P10" s="99" t="e">
        <f t="shared" si="5"/>
        <v>#DIV/0!</v>
      </c>
      <c r="Q10" s="17">
        <v>0</v>
      </c>
      <c r="R10" s="114" t="e">
        <f t="shared" si="6"/>
        <v>#DIV/0!</v>
      </c>
      <c r="S10" s="17">
        <v>0</v>
      </c>
      <c r="T10" s="99" t="e">
        <f t="shared" si="7"/>
        <v>#DIV/0!</v>
      </c>
      <c r="U10" s="17">
        <v>0</v>
      </c>
      <c r="V10" s="99" t="e">
        <f t="shared" si="8"/>
        <v>#DIV/0!</v>
      </c>
      <c r="W10" s="167" t="s">
        <v>267</v>
      </c>
    </row>
    <row r="11" spans="1:23" ht="30" customHeight="1" x14ac:dyDescent="0.25">
      <c r="A11" s="17" t="s">
        <v>30</v>
      </c>
      <c r="B11" s="17">
        <f>SUM(B5:B10)</f>
        <v>7</v>
      </c>
      <c r="C11" s="165" t="s">
        <v>276</v>
      </c>
      <c r="D11" s="165" t="s">
        <v>276</v>
      </c>
      <c r="E11" s="17">
        <f>SUM(E5:E10)</f>
        <v>0</v>
      </c>
      <c r="F11" s="99">
        <f t="shared" si="0"/>
        <v>0</v>
      </c>
      <c r="G11" s="17">
        <f>SUM(G5:G10)</f>
        <v>0</v>
      </c>
      <c r="H11" s="99">
        <f t="shared" si="1"/>
        <v>0</v>
      </c>
      <c r="I11" s="65">
        <f>SUM(I6:I10)</f>
        <v>1</v>
      </c>
      <c r="J11" s="99">
        <f t="shared" si="2"/>
        <v>14.285714285714286</v>
      </c>
      <c r="K11" s="17">
        <f>SUM(K5:K10)</f>
        <v>0</v>
      </c>
      <c r="L11" s="99">
        <f t="shared" si="3"/>
        <v>0</v>
      </c>
      <c r="M11" s="65">
        <f>SUM(M5:M10)</f>
        <v>1</v>
      </c>
      <c r="N11" s="99">
        <f t="shared" si="4"/>
        <v>14.285714285714286</v>
      </c>
      <c r="O11" s="65">
        <f>SUM(O5:O10)</f>
        <v>2</v>
      </c>
      <c r="P11" s="99">
        <f t="shared" si="5"/>
        <v>28.571428571428573</v>
      </c>
      <c r="Q11" s="65">
        <f>SUM(Q5:Q10)</f>
        <v>2</v>
      </c>
      <c r="R11" s="114">
        <f t="shared" si="6"/>
        <v>28.571428571428573</v>
      </c>
      <c r="S11" s="65">
        <f>SUM(S5:S10)</f>
        <v>0</v>
      </c>
      <c r="T11" s="99">
        <f t="shared" si="7"/>
        <v>0</v>
      </c>
      <c r="U11" s="65">
        <f>SUM(U5:U10)</f>
        <v>1</v>
      </c>
      <c r="V11" s="99">
        <f t="shared" si="8"/>
        <v>14.285714285714286</v>
      </c>
      <c r="W11" s="72">
        <v>68.430000000000007</v>
      </c>
    </row>
    <row r="12" spans="1:23" x14ac:dyDescent="0.25">
      <c r="J12" s="113"/>
    </row>
    <row r="14" spans="1:23" x14ac:dyDescent="0.25">
      <c r="B14" s="27"/>
      <c r="C14" s="27"/>
      <c r="D14" s="27"/>
      <c r="E14" s="27"/>
      <c r="F14" s="27"/>
      <c r="G14" s="30"/>
      <c r="H14" s="30"/>
      <c r="I14" s="30"/>
      <c r="J14" s="30"/>
      <c r="K14" s="30"/>
      <c r="L14" s="30"/>
      <c r="M14" s="28"/>
      <c r="N14" s="28"/>
      <c r="O14" s="28"/>
      <c r="P14" s="28"/>
      <c r="Q14" s="28"/>
      <c r="R14" s="28"/>
      <c r="S14" s="29"/>
      <c r="T14" s="29"/>
      <c r="U14" s="29"/>
    </row>
    <row r="15" spans="1:23" x14ac:dyDescent="0.25">
      <c r="B15" s="31"/>
      <c r="C15" s="32"/>
      <c r="D15" s="32"/>
      <c r="E15" s="32"/>
      <c r="F15" s="32"/>
      <c r="G15" s="33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34"/>
    </row>
    <row r="16" spans="1:23" x14ac:dyDescent="0.25">
      <c r="B16" s="31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34"/>
    </row>
    <row r="17" spans="2:21" x14ac:dyDescent="0.25">
      <c r="B17" s="31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34"/>
    </row>
    <row r="18" spans="2:21" x14ac:dyDescent="0.25">
      <c r="B18" s="31"/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</row>
    <row r="19" spans="2:21" x14ac:dyDescent="0.25">
      <c r="B19" s="31"/>
      <c r="C19" s="32"/>
      <c r="D19" s="32"/>
      <c r="E19" s="32"/>
      <c r="F19" s="32"/>
      <c r="G19" s="33"/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34"/>
    </row>
    <row r="20" spans="2:21" x14ac:dyDescent="0.25">
      <c r="B20" s="31"/>
      <c r="C20" s="32"/>
      <c r="D20" s="32"/>
      <c r="E20" s="32"/>
      <c r="F20" s="32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/>
    </row>
  </sheetData>
  <mergeCells count="16">
    <mergeCell ref="A1:W1"/>
    <mergeCell ref="E2:V2"/>
    <mergeCell ref="E3:F3"/>
    <mergeCell ref="G3:H3"/>
    <mergeCell ref="I3:J3"/>
    <mergeCell ref="K3:L3"/>
    <mergeCell ref="M3:N3"/>
    <mergeCell ref="O3:P3"/>
    <mergeCell ref="Q3:R3"/>
    <mergeCell ref="S3:T3"/>
    <mergeCell ref="W2:W4"/>
    <mergeCell ref="D2:D4"/>
    <mergeCell ref="C2:C4"/>
    <mergeCell ref="B2:B4"/>
    <mergeCell ref="A2:A4"/>
    <mergeCell ref="U3:V3"/>
  </mergeCells>
  <pageMargins left="0.7" right="0.7" top="0.75" bottom="0.75" header="0.3" footer="0.3"/>
  <pageSetup paperSize="9" scale="60" orientation="landscape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1"/>
  <sheetViews>
    <sheetView workbookViewId="0">
      <selection activeCell="C9" sqref="C9"/>
    </sheetView>
  </sheetViews>
  <sheetFormatPr defaultRowHeight="15" x14ac:dyDescent="0.25"/>
  <cols>
    <col min="1" max="16384" width="9.140625" style="16"/>
  </cols>
  <sheetData>
    <row r="1" spans="1:11" x14ac:dyDescent="0.25">
      <c r="A1" s="18"/>
      <c r="B1" s="18"/>
      <c r="C1" s="18"/>
      <c r="D1" s="18" t="s">
        <v>71</v>
      </c>
      <c r="E1" s="18"/>
      <c r="F1" s="18" t="s">
        <v>72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8" t="s">
        <v>41</v>
      </c>
      <c r="B3" s="17">
        <v>0</v>
      </c>
      <c r="C3" s="167" t="s">
        <v>267</v>
      </c>
      <c r="D3" s="18">
        <v>0</v>
      </c>
      <c r="E3" s="103" t="e">
        <f>100/B3*D3</f>
        <v>#DIV/0!</v>
      </c>
      <c r="F3" s="18">
        <v>0</v>
      </c>
      <c r="G3" s="103" t="e">
        <f>100/B3*F3</f>
        <v>#DIV/0!</v>
      </c>
      <c r="H3" s="18">
        <v>0</v>
      </c>
      <c r="I3" s="103" t="e">
        <f>100/B3*H3</f>
        <v>#DIV/0!</v>
      </c>
      <c r="J3" s="18">
        <v>0</v>
      </c>
      <c r="K3" s="103" t="e">
        <f>100/B3*J3</f>
        <v>#DIV/0!</v>
      </c>
    </row>
    <row r="4" spans="1:11" x14ac:dyDescent="0.25">
      <c r="A4" s="18" t="s">
        <v>42</v>
      </c>
      <c r="B4" s="17">
        <v>1</v>
      </c>
      <c r="C4" s="72">
        <v>59</v>
      </c>
      <c r="D4" s="18">
        <v>0</v>
      </c>
      <c r="E4" s="103">
        <f t="shared" ref="E4:E9" si="0">100/B4*D4</f>
        <v>0</v>
      </c>
      <c r="F4" s="18">
        <v>1</v>
      </c>
      <c r="G4" s="103">
        <f t="shared" ref="G4:G9" si="1">100/B4*F4</f>
        <v>100</v>
      </c>
      <c r="H4" s="18">
        <v>0</v>
      </c>
      <c r="I4" s="103">
        <f t="shared" ref="I4:I9" si="2">100/B4*H4</f>
        <v>0</v>
      </c>
      <c r="J4" s="18">
        <v>0</v>
      </c>
      <c r="K4" s="103">
        <f t="shared" ref="K4:K9" si="3">100/B4*J4</f>
        <v>0</v>
      </c>
    </row>
    <row r="5" spans="1:11" x14ac:dyDescent="0.25">
      <c r="A5" s="18" t="s">
        <v>43</v>
      </c>
      <c r="B5" s="17">
        <v>0</v>
      </c>
      <c r="C5" s="167" t="s">
        <v>267</v>
      </c>
      <c r="D5" s="18">
        <v>0</v>
      </c>
      <c r="E5" s="103" t="e">
        <f t="shared" si="0"/>
        <v>#DIV/0!</v>
      </c>
      <c r="F5" s="18">
        <v>0</v>
      </c>
      <c r="G5" s="103" t="e">
        <f t="shared" si="1"/>
        <v>#DIV/0!</v>
      </c>
      <c r="H5" s="18">
        <v>0</v>
      </c>
      <c r="I5" s="103" t="e">
        <f t="shared" si="2"/>
        <v>#DIV/0!</v>
      </c>
      <c r="J5" s="18">
        <v>0</v>
      </c>
      <c r="K5" s="103" t="e">
        <f t="shared" si="3"/>
        <v>#DIV/0!</v>
      </c>
    </row>
    <row r="6" spans="1:11" x14ac:dyDescent="0.25">
      <c r="A6" s="18" t="s">
        <v>44</v>
      </c>
      <c r="B6" s="17">
        <v>2</v>
      </c>
      <c r="C6" s="72">
        <v>52</v>
      </c>
      <c r="D6" s="18">
        <v>0</v>
      </c>
      <c r="E6" s="103">
        <f t="shared" si="0"/>
        <v>0</v>
      </c>
      <c r="F6" s="18">
        <v>1</v>
      </c>
      <c r="G6" s="103">
        <f t="shared" si="1"/>
        <v>50</v>
      </c>
      <c r="H6" s="18">
        <v>1</v>
      </c>
      <c r="I6" s="103">
        <f t="shared" si="2"/>
        <v>50</v>
      </c>
      <c r="J6" s="18">
        <v>0</v>
      </c>
      <c r="K6" s="103">
        <f t="shared" si="3"/>
        <v>0</v>
      </c>
    </row>
    <row r="7" spans="1:11" x14ac:dyDescent="0.25">
      <c r="A7" s="18" t="s">
        <v>45</v>
      </c>
      <c r="B7" s="17">
        <v>4</v>
      </c>
      <c r="C7" s="72">
        <v>79</v>
      </c>
      <c r="D7" s="18">
        <v>0</v>
      </c>
      <c r="E7" s="103">
        <f t="shared" si="0"/>
        <v>0</v>
      </c>
      <c r="F7" s="18">
        <v>0</v>
      </c>
      <c r="G7" s="103">
        <f t="shared" si="1"/>
        <v>0</v>
      </c>
      <c r="H7" s="18">
        <v>3</v>
      </c>
      <c r="I7" s="103">
        <f t="shared" si="2"/>
        <v>75</v>
      </c>
      <c r="J7" s="18">
        <v>1</v>
      </c>
      <c r="K7" s="103">
        <f t="shared" si="3"/>
        <v>25</v>
      </c>
    </row>
    <row r="8" spans="1:11" x14ac:dyDescent="0.25">
      <c r="A8" s="18" t="s">
        <v>15</v>
      </c>
      <c r="B8" s="17">
        <v>0</v>
      </c>
      <c r="C8" s="167" t="s">
        <v>267</v>
      </c>
      <c r="D8" s="18">
        <v>0</v>
      </c>
      <c r="E8" s="103" t="e">
        <f t="shared" si="0"/>
        <v>#DIV/0!</v>
      </c>
      <c r="F8" s="18">
        <v>0</v>
      </c>
      <c r="G8" s="103" t="e">
        <f t="shared" si="1"/>
        <v>#DIV/0!</v>
      </c>
      <c r="H8" s="18">
        <v>0</v>
      </c>
      <c r="I8" s="103" t="e">
        <f t="shared" si="2"/>
        <v>#DIV/0!</v>
      </c>
      <c r="J8" s="18">
        <v>0</v>
      </c>
      <c r="K8" s="103" t="e">
        <f t="shared" si="3"/>
        <v>#DIV/0!</v>
      </c>
    </row>
    <row r="9" spans="1:11" x14ac:dyDescent="0.25">
      <c r="A9" s="127" t="s">
        <v>35</v>
      </c>
      <c r="B9" s="127">
        <f>SUM(B3:B8)</f>
        <v>7</v>
      </c>
      <c r="C9" s="72">
        <v>68.430000000000007</v>
      </c>
      <c r="D9" s="129">
        <v>0</v>
      </c>
      <c r="E9" s="130">
        <f t="shared" si="0"/>
        <v>0</v>
      </c>
      <c r="F9" s="129">
        <f>SUM(F3:F8)</f>
        <v>2</v>
      </c>
      <c r="G9" s="130">
        <f t="shared" si="1"/>
        <v>28.571428571428573</v>
      </c>
      <c r="H9" s="129">
        <f>SUM(H3:H8)</f>
        <v>4</v>
      </c>
      <c r="I9" s="130">
        <f t="shared" si="2"/>
        <v>57.142857142857146</v>
      </c>
      <c r="J9" s="129">
        <f>SUM(J3:J8)</f>
        <v>1</v>
      </c>
      <c r="K9" s="130">
        <f t="shared" si="3"/>
        <v>14.285714285714286</v>
      </c>
    </row>
    <row r="10" spans="1:11" x14ac:dyDescent="0.25">
      <c r="A10" s="18" t="s">
        <v>38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18" t="s">
        <v>39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7"/>
  <sheetViews>
    <sheetView workbookViewId="0">
      <selection activeCell="D22" sqref="D22"/>
    </sheetView>
  </sheetViews>
  <sheetFormatPr defaultRowHeight="15" x14ac:dyDescent="0.25"/>
  <cols>
    <col min="1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67" t="s">
        <v>267</v>
      </c>
      <c r="C2" s="72">
        <v>68.430000000000007</v>
      </c>
      <c r="D2" s="18">
        <v>71.22</v>
      </c>
      <c r="E2" s="18"/>
    </row>
    <row r="3" spans="1:5" x14ac:dyDescent="0.25">
      <c r="A3" s="17" t="s">
        <v>26</v>
      </c>
      <c r="B3" s="72">
        <v>59</v>
      </c>
      <c r="C3" s="72">
        <v>68.430000000000007</v>
      </c>
      <c r="D3" s="18">
        <v>71.22</v>
      </c>
      <c r="E3" s="18"/>
    </row>
    <row r="4" spans="1:5" ht="45" x14ac:dyDescent="0.25">
      <c r="A4" s="17" t="s">
        <v>27</v>
      </c>
      <c r="B4" s="167" t="s">
        <v>267</v>
      </c>
      <c r="C4" s="72">
        <v>68.430000000000007</v>
      </c>
      <c r="D4" s="18">
        <v>71.22</v>
      </c>
      <c r="E4" s="18"/>
    </row>
    <row r="5" spans="1:5" x14ac:dyDescent="0.25">
      <c r="A5" s="17" t="s">
        <v>28</v>
      </c>
      <c r="B5" s="72">
        <v>52</v>
      </c>
      <c r="C5" s="72">
        <v>68.430000000000007</v>
      </c>
      <c r="D5" s="18">
        <v>71.22</v>
      </c>
      <c r="E5" s="18"/>
    </row>
    <row r="6" spans="1:5" x14ac:dyDescent="0.25">
      <c r="A6" s="17" t="s">
        <v>29</v>
      </c>
      <c r="B6" s="72">
        <v>79</v>
      </c>
      <c r="C6" s="72">
        <v>68.430000000000007</v>
      </c>
      <c r="D6" s="18">
        <v>71.22</v>
      </c>
      <c r="E6" s="18"/>
    </row>
    <row r="7" spans="1:5" x14ac:dyDescent="0.25">
      <c r="A7" s="17" t="s">
        <v>15</v>
      </c>
      <c r="B7" s="167" t="s">
        <v>267</v>
      </c>
      <c r="C7" s="72">
        <v>68.430000000000007</v>
      </c>
      <c r="D7" s="18">
        <v>71.22</v>
      </c>
      <c r="E7" s="18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S13"/>
  <sheetViews>
    <sheetView workbookViewId="0">
      <selection activeCell="Q10" sqref="Q10"/>
    </sheetView>
  </sheetViews>
  <sheetFormatPr defaultRowHeight="15" x14ac:dyDescent="0.25"/>
  <cols>
    <col min="1" max="1" width="9.140625" style="16"/>
    <col min="2" max="2" width="13.28515625" style="16" customWidth="1"/>
    <col min="3" max="3" width="14.7109375" style="16" customWidth="1"/>
    <col min="4" max="4" width="15.140625" style="16" customWidth="1"/>
    <col min="5" max="13" width="9.140625" style="16"/>
    <col min="14" max="14" width="11.5703125" style="16" bestFit="1" customWidth="1"/>
    <col min="15" max="16384" width="9.140625" style="16"/>
  </cols>
  <sheetData>
    <row r="1" spans="1:19" x14ac:dyDescent="0.25">
      <c r="A1" s="247" t="s">
        <v>148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5" customHeight="1" x14ac:dyDescent="0.25">
      <c r="A2" s="208" t="s">
        <v>19</v>
      </c>
      <c r="B2" s="208" t="s">
        <v>20</v>
      </c>
      <c r="C2" s="208" t="s">
        <v>21</v>
      </c>
      <c r="D2" s="208" t="s">
        <v>22</v>
      </c>
      <c r="E2" s="248" t="s">
        <v>23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  <c r="S2" s="208" t="s">
        <v>24</v>
      </c>
    </row>
    <row r="3" spans="1:19" x14ac:dyDescent="0.25">
      <c r="A3" s="209"/>
      <c r="B3" s="209"/>
      <c r="C3" s="209"/>
      <c r="D3" s="209"/>
      <c r="E3" s="214" t="s">
        <v>77</v>
      </c>
      <c r="F3" s="213"/>
      <c r="G3" s="251" t="s">
        <v>78</v>
      </c>
      <c r="H3" s="252"/>
      <c r="I3" s="253" t="s">
        <v>49</v>
      </c>
      <c r="J3" s="254"/>
      <c r="K3" s="253" t="s">
        <v>50</v>
      </c>
      <c r="L3" s="254"/>
      <c r="M3" s="214" t="s">
        <v>51</v>
      </c>
      <c r="N3" s="213"/>
      <c r="O3" s="214" t="s">
        <v>52</v>
      </c>
      <c r="P3" s="213"/>
      <c r="Q3" s="214" t="s">
        <v>75</v>
      </c>
      <c r="R3" s="213"/>
      <c r="S3" s="209"/>
    </row>
    <row r="4" spans="1:19" x14ac:dyDescent="0.25">
      <c r="A4" s="210"/>
      <c r="B4" s="210"/>
      <c r="C4" s="210"/>
      <c r="D4" s="210"/>
      <c r="E4" s="115" t="s">
        <v>154</v>
      </c>
      <c r="F4" s="115" t="s">
        <v>34</v>
      </c>
      <c r="G4" s="115" t="s">
        <v>154</v>
      </c>
      <c r="H4" s="115" t="s">
        <v>34</v>
      </c>
      <c r="I4" s="115" t="s">
        <v>154</v>
      </c>
      <c r="J4" s="115" t="s">
        <v>34</v>
      </c>
      <c r="K4" s="115" t="s">
        <v>154</v>
      </c>
      <c r="L4" s="115" t="s">
        <v>34</v>
      </c>
      <c r="M4" s="115" t="s">
        <v>154</v>
      </c>
      <c r="N4" s="115" t="s">
        <v>34</v>
      </c>
      <c r="O4" s="115" t="s">
        <v>154</v>
      </c>
      <c r="P4" s="115" t="s">
        <v>34</v>
      </c>
      <c r="Q4" s="115" t="s">
        <v>154</v>
      </c>
      <c r="R4" s="115" t="s">
        <v>34</v>
      </c>
      <c r="S4" s="210"/>
    </row>
    <row r="5" spans="1:19" x14ac:dyDescent="0.25">
      <c r="A5" s="17" t="s">
        <v>25</v>
      </c>
      <c r="B5" s="43">
        <v>0</v>
      </c>
      <c r="C5" s="146"/>
      <c r="D5" s="146"/>
      <c r="E5" s="43">
        <v>0</v>
      </c>
      <c r="F5" s="116" t="e">
        <f>100/B5*E5</f>
        <v>#DIV/0!</v>
      </c>
      <c r="G5" s="43">
        <v>0</v>
      </c>
      <c r="H5" s="117" t="e">
        <f>100/B5*G5</f>
        <v>#DIV/0!</v>
      </c>
      <c r="I5" s="43">
        <v>0</v>
      </c>
      <c r="J5" s="117" t="e">
        <f>100/B5*I5</f>
        <v>#DIV/0!</v>
      </c>
      <c r="K5" s="43">
        <v>0</v>
      </c>
      <c r="L5" s="116" t="e">
        <f>100/B5*K5</f>
        <v>#DIV/0!</v>
      </c>
      <c r="M5" s="43">
        <v>0</v>
      </c>
      <c r="N5" s="118" t="e">
        <f>100/B5*M5</f>
        <v>#DIV/0!</v>
      </c>
      <c r="O5" s="43">
        <v>0</v>
      </c>
      <c r="P5" s="118" t="e">
        <f>100/B5*O5</f>
        <v>#DIV/0!</v>
      </c>
      <c r="Q5" s="43">
        <v>0</v>
      </c>
      <c r="R5" s="116" t="e">
        <f>100/B5*Q5</f>
        <v>#DIV/0!</v>
      </c>
      <c r="S5" s="168" t="s">
        <v>267</v>
      </c>
    </row>
    <row r="6" spans="1:19" ht="32.25" customHeight="1" x14ac:dyDescent="0.25">
      <c r="A6" s="61" t="s">
        <v>26</v>
      </c>
      <c r="B6" s="43">
        <v>0</v>
      </c>
      <c r="C6" s="146"/>
      <c r="D6" s="146"/>
      <c r="E6" s="43">
        <v>0</v>
      </c>
      <c r="F6" s="116" t="e">
        <f t="shared" ref="F6:F11" si="0">100/B6*E6</f>
        <v>#DIV/0!</v>
      </c>
      <c r="G6" s="43">
        <v>0</v>
      </c>
      <c r="H6" s="117" t="e">
        <f t="shared" ref="H6:H11" si="1">100/B6*G6</f>
        <v>#DIV/0!</v>
      </c>
      <c r="I6" s="43">
        <v>0</v>
      </c>
      <c r="J6" s="117" t="e">
        <f t="shared" ref="J6:J11" si="2">100/B6*I6</f>
        <v>#DIV/0!</v>
      </c>
      <c r="K6" s="43">
        <v>0</v>
      </c>
      <c r="L6" s="116" t="e">
        <f t="shared" ref="L6:L11" si="3">100/B6*K6</f>
        <v>#DIV/0!</v>
      </c>
      <c r="M6" s="43">
        <v>0</v>
      </c>
      <c r="N6" s="118" t="e">
        <f t="shared" ref="N6:N11" si="4">100/B6*M6</f>
        <v>#DIV/0!</v>
      </c>
      <c r="O6" s="43">
        <v>0</v>
      </c>
      <c r="P6" s="118" t="e">
        <f t="shared" ref="P6:P11" si="5">100/B6*O6</f>
        <v>#DIV/0!</v>
      </c>
      <c r="Q6" s="43">
        <v>0</v>
      </c>
      <c r="R6" s="116" t="e">
        <f t="shared" ref="R6:R11" si="6">100/B6*Q6</f>
        <v>#DIV/0!</v>
      </c>
      <c r="S6" s="168" t="s">
        <v>267</v>
      </c>
    </row>
    <row r="7" spans="1:19" ht="45" x14ac:dyDescent="0.25">
      <c r="A7" s="17" t="s">
        <v>27</v>
      </c>
      <c r="B7" s="43">
        <v>0</v>
      </c>
      <c r="C7" s="146"/>
      <c r="D7" s="146"/>
      <c r="E7" s="43">
        <v>0</v>
      </c>
      <c r="F7" s="116" t="e">
        <f t="shared" si="0"/>
        <v>#DIV/0!</v>
      </c>
      <c r="G7" s="43">
        <v>0</v>
      </c>
      <c r="H7" s="117" t="e">
        <f t="shared" si="1"/>
        <v>#DIV/0!</v>
      </c>
      <c r="I7" s="43">
        <v>0</v>
      </c>
      <c r="J7" s="117" t="e">
        <f t="shared" si="2"/>
        <v>#DIV/0!</v>
      </c>
      <c r="K7" s="43">
        <v>0</v>
      </c>
      <c r="L7" s="116" t="e">
        <f t="shared" si="3"/>
        <v>#DIV/0!</v>
      </c>
      <c r="M7" s="43">
        <v>0</v>
      </c>
      <c r="N7" s="118" t="e">
        <f t="shared" si="4"/>
        <v>#DIV/0!</v>
      </c>
      <c r="O7" s="43">
        <v>0</v>
      </c>
      <c r="P7" s="118" t="e">
        <f t="shared" si="5"/>
        <v>#DIV/0!</v>
      </c>
      <c r="Q7" s="43">
        <v>0</v>
      </c>
      <c r="R7" s="116" t="e">
        <f t="shared" si="6"/>
        <v>#DIV/0!</v>
      </c>
      <c r="S7" s="168" t="s">
        <v>267</v>
      </c>
    </row>
    <row r="8" spans="1:19" ht="30" x14ac:dyDescent="0.25">
      <c r="A8" s="17" t="s">
        <v>28</v>
      </c>
      <c r="B8" s="43">
        <v>3</v>
      </c>
      <c r="C8" s="165" t="s">
        <v>281</v>
      </c>
      <c r="D8" s="165" t="s">
        <v>282</v>
      </c>
      <c r="E8" s="43">
        <v>0</v>
      </c>
      <c r="F8" s="116">
        <f t="shared" si="0"/>
        <v>0</v>
      </c>
      <c r="G8" s="43">
        <v>0</v>
      </c>
      <c r="H8" s="117">
        <f t="shared" si="1"/>
        <v>0</v>
      </c>
      <c r="I8" s="43">
        <v>0</v>
      </c>
      <c r="J8" s="117">
        <f t="shared" si="2"/>
        <v>0</v>
      </c>
      <c r="K8" s="43">
        <v>0</v>
      </c>
      <c r="L8" s="116">
        <f t="shared" si="3"/>
        <v>0</v>
      </c>
      <c r="M8" s="43">
        <v>0</v>
      </c>
      <c r="N8" s="118">
        <f t="shared" si="4"/>
        <v>0</v>
      </c>
      <c r="O8" s="43">
        <v>2</v>
      </c>
      <c r="P8" s="118">
        <f t="shared" si="5"/>
        <v>66.666666666666671</v>
      </c>
      <c r="Q8" s="43">
        <v>1</v>
      </c>
      <c r="R8" s="116">
        <f t="shared" si="6"/>
        <v>33.333333333333336</v>
      </c>
      <c r="S8" s="159">
        <v>83.33</v>
      </c>
    </row>
    <row r="9" spans="1:19" ht="30" x14ac:dyDescent="0.25">
      <c r="A9" s="17" t="s">
        <v>29</v>
      </c>
      <c r="B9" s="43">
        <v>3</v>
      </c>
      <c r="C9" s="165" t="s">
        <v>283</v>
      </c>
      <c r="D9" s="165" t="s">
        <v>284</v>
      </c>
      <c r="E9" s="43">
        <v>0</v>
      </c>
      <c r="F9" s="116">
        <f t="shared" si="0"/>
        <v>0</v>
      </c>
      <c r="G9" s="43">
        <v>0</v>
      </c>
      <c r="H9" s="117">
        <f t="shared" si="1"/>
        <v>0</v>
      </c>
      <c r="I9" s="43">
        <v>0</v>
      </c>
      <c r="J9" s="117">
        <f t="shared" si="2"/>
        <v>0</v>
      </c>
      <c r="K9" s="43">
        <v>1</v>
      </c>
      <c r="L9" s="116">
        <f t="shared" si="3"/>
        <v>33.333333333333336</v>
      </c>
      <c r="M9" s="43">
        <v>1</v>
      </c>
      <c r="N9" s="118">
        <f t="shared" si="4"/>
        <v>33.333333333333336</v>
      </c>
      <c r="O9" s="43">
        <v>0</v>
      </c>
      <c r="P9" s="118">
        <f t="shared" si="5"/>
        <v>0</v>
      </c>
      <c r="Q9" s="43">
        <v>1</v>
      </c>
      <c r="R9" s="116">
        <f t="shared" si="6"/>
        <v>33.333333333333336</v>
      </c>
      <c r="S9" s="159">
        <v>70.33</v>
      </c>
    </row>
    <row r="10" spans="1:19" ht="34.5" customHeight="1" x14ac:dyDescent="0.25">
      <c r="A10" s="17" t="s">
        <v>15</v>
      </c>
      <c r="B10" s="43">
        <v>0</v>
      </c>
      <c r="C10" s="43"/>
      <c r="D10" s="43"/>
      <c r="E10" s="43">
        <v>0</v>
      </c>
      <c r="F10" s="116" t="e">
        <f t="shared" si="0"/>
        <v>#DIV/0!</v>
      </c>
      <c r="G10" s="43">
        <v>0</v>
      </c>
      <c r="H10" s="117" t="e">
        <f t="shared" si="1"/>
        <v>#DIV/0!</v>
      </c>
      <c r="I10" s="43">
        <v>0</v>
      </c>
      <c r="J10" s="117" t="e">
        <f t="shared" si="2"/>
        <v>#DIV/0!</v>
      </c>
      <c r="K10" s="43">
        <v>0</v>
      </c>
      <c r="L10" s="116" t="e">
        <f t="shared" si="3"/>
        <v>#DIV/0!</v>
      </c>
      <c r="M10" s="43">
        <v>0</v>
      </c>
      <c r="N10" s="118" t="e">
        <f t="shared" si="4"/>
        <v>#DIV/0!</v>
      </c>
      <c r="O10" s="43">
        <v>0</v>
      </c>
      <c r="P10" s="118" t="e">
        <f t="shared" si="5"/>
        <v>#DIV/0!</v>
      </c>
      <c r="Q10" s="43">
        <v>0</v>
      </c>
      <c r="R10" s="116" t="e">
        <f t="shared" si="6"/>
        <v>#DIV/0!</v>
      </c>
      <c r="S10" s="168" t="s">
        <v>267</v>
      </c>
    </row>
    <row r="11" spans="1:19" ht="30" x14ac:dyDescent="0.25">
      <c r="A11" s="65" t="s">
        <v>35</v>
      </c>
      <c r="B11" s="43">
        <f>SUM(B5:B10)</f>
        <v>6</v>
      </c>
      <c r="C11" s="165" t="s">
        <v>285</v>
      </c>
      <c r="D11" s="165" t="s">
        <v>286</v>
      </c>
      <c r="E11" s="69">
        <f>SUM(E5:E10)</f>
        <v>0</v>
      </c>
      <c r="F11" s="116">
        <f t="shared" si="0"/>
        <v>0</v>
      </c>
      <c r="G11" s="68">
        <f>SUM(G5:G10)</f>
        <v>0</v>
      </c>
      <c r="H11" s="117">
        <f t="shared" si="1"/>
        <v>0</v>
      </c>
      <c r="I11" s="65">
        <f>SUM(I5:I10)</f>
        <v>0</v>
      </c>
      <c r="J11" s="117">
        <f t="shared" si="2"/>
        <v>0</v>
      </c>
      <c r="K11" s="65">
        <f>SUM(K5:K10)</f>
        <v>1</v>
      </c>
      <c r="L11" s="116">
        <f t="shared" si="3"/>
        <v>16.666666666666668</v>
      </c>
      <c r="M11" s="65">
        <f>SUM(M5:M10)</f>
        <v>1</v>
      </c>
      <c r="N11" s="118">
        <f t="shared" si="4"/>
        <v>16.666666666666668</v>
      </c>
      <c r="O11" s="65">
        <f>SUM(O5:O10)</f>
        <v>2</v>
      </c>
      <c r="P11" s="118">
        <f t="shared" si="5"/>
        <v>33.333333333333336</v>
      </c>
      <c r="Q11" s="65">
        <f>SUM(Q5:Q10)</f>
        <v>2</v>
      </c>
      <c r="R11" s="116">
        <f t="shared" si="6"/>
        <v>33.333333333333336</v>
      </c>
      <c r="S11" s="159">
        <v>76.83</v>
      </c>
    </row>
    <row r="12" spans="1:19" x14ac:dyDescent="0.25">
      <c r="S12" s="67"/>
    </row>
    <row r="13" spans="1:19" x14ac:dyDescent="0.25">
      <c r="S13" s="67"/>
    </row>
  </sheetData>
  <mergeCells count="14">
    <mergeCell ref="C2:C4"/>
    <mergeCell ref="D2:D4"/>
    <mergeCell ref="S2:S4"/>
    <mergeCell ref="A1:S1"/>
    <mergeCell ref="E2:R2"/>
    <mergeCell ref="E3:F3"/>
    <mergeCell ref="G3:H3"/>
    <mergeCell ref="I3:J3"/>
    <mergeCell ref="K3:L3"/>
    <mergeCell ref="M3:N3"/>
    <mergeCell ref="O3:P3"/>
    <mergeCell ref="Q3:R3"/>
    <mergeCell ref="A2:A4"/>
    <mergeCell ref="B2:B4"/>
  </mergeCells>
  <pageMargins left="0.7" right="0.7" top="0.75" bottom="0.75" header="0.3" footer="0.3"/>
  <pageSetup paperSize="9" scale="65" orientation="landscape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1"/>
  <sheetViews>
    <sheetView workbookViewId="0">
      <selection activeCell="J9" sqref="J9"/>
    </sheetView>
  </sheetViews>
  <sheetFormatPr defaultRowHeight="15" x14ac:dyDescent="0.25"/>
  <cols>
    <col min="1" max="16384" width="9.140625" style="16"/>
  </cols>
  <sheetData>
    <row r="1" spans="1:11" x14ac:dyDescent="0.25">
      <c r="A1" s="18"/>
      <c r="B1" s="18"/>
      <c r="C1" s="18"/>
      <c r="D1" s="18" t="s">
        <v>80</v>
      </c>
      <c r="E1" s="18"/>
      <c r="F1" s="18" t="s">
        <v>81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8" t="s">
        <v>41</v>
      </c>
      <c r="B3" s="43">
        <v>0</v>
      </c>
      <c r="C3" s="168" t="s">
        <v>267</v>
      </c>
      <c r="D3" s="97">
        <v>0</v>
      </c>
      <c r="E3" s="119" t="e">
        <f>100/B3*D3</f>
        <v>#DIV/0!</v>
      </c>
      <c r="F3" s="160">
        <v>0</v>
      </c>
      <c r="G3" s="119" t="e">
        <f>100/B3*F3</f>
        <v>#DIV/0!</v>
      </c>
      <c r="H3" s="97">
        <v>0</v>
      </c>
      <c r="I3" s="119" t="e">
        <f>100/B3*H3</f>
        <v>#DIV/0!</v>
      </c>
      <c r="J3" s="97">
        <v>0</v>
      </c>
      <c r="K3" s="119" t="e">
        <f>100/B3*J3</f>
        <v>#DIV/0!</v>
      </c>
    </row>
    <row r="4" spans="1:11" x14ac:dyDescent="0.25">
      <c r="A4" s="18" t="s">
        <v>42</v>
      </c>
      <c r="B4" s="43">
        <v>0</v>
      </c>
      <c r="C4" s="168" t="s">
        <v>267</v>
      </c>
      <c r="D4" s="97">
        <v>0</v>
      </c>
      <c r="E4" s="119" t="e">
        <f t="shared" ref="E4:E9" si="0">100/B4*D4</f>
        <v>#DIV/0!</v>
      </c>
      <c r="F4" s="160">
        <v>0</v>
      </c>
      <c r="G4" s="119" t="e">
        <f t="shared" ref="G4:G9" si="1">100/B4*F4</f>
        <v>#DIV/0!</v>
      </c>
      <c r="H4" s="97">
        <v>0</v>
      </c>
      <c r="I4" s="119" t="e">
        <f t="shared" ref="I4:I9" si="2">100/B4*H4</f>
        <v>#DIV/0!</v>
      </c>
      <c r="J4" s="97">
        <v>0</v>
      </c>
      <c r="K4" s="119" t="e">
        <f t="shared" ref="K4:K9" si="3">100/B4*J4</f>
        <v>#DIV/0!</v>
      </c>
    </row>
    <row r="5" spans="1:11" x14ac:dyDescent="0.25">
      <c r="A5" s="18" t="s">
        <v>43</v>
      </c>
      <c r="B5" s="43">
        <v>0</v>
      </c>
      <c r="C5" s="168" t="s">
        <v>267</v>
      </c>
      <c r="D5" s="97">
        <v>0</v>
      </c>
      <c r="E5" s="119" t="e">
        <f t="shared" si="0"/>
        <v>#DIV/0!</v>
      </c>
      <c r="F5" s="160">
        <v>0</v>
      </c>
      <c r="G5" s="119" t="e">
        <f t="shared" si="1"/>
        <v>#DIV/0!</v>
      </c>
      <c r="H5" s="97">
        <v>0</v>
      </c>
      <c r="I5" s="119" t="e">
        <f t="shared" si="2"/>
        <v>#DIV/0!</v>
      </c>
      <c r="J5" s="97">
        <v>0</v>
      </c>
      <c r="K5" s="119" t="e">
        <f t="shared" si="3"/>
        <v>#DIV/0!</v>
      </c>
    </row>
    <row r="6" spans="1:11" x14ac:dyDescent="0.25">
      <c r="A6" s="18" t="s">
        <v>44</v>
      </c>
      <c r="B6" s="43">
        <v>3</v>
      </c>
      <c r="C6" s="159">
        <v>83.33</v>
      </c>
      <c r="D6" s="97">
        <v>0</v>
      </c>
      <c r="E6" s="119">
        <f t="shared" si="0"/>
        <v>0</v>
      </c>
      <c r="F6" s="160">
        <v>0</v>
      </c>
      <c r="G6" s="119">
        <f t="shared" si="1"/>
        <v>0</v>
      </c>
      <c r="H6" s="97">
        <v>2</v>
      </c>
      <c r="I6" s="119">
        <f t="shared" si="2"/>
        <v>66.666666666666671</v>
      </c>
      <c r="J6" s="97">
        <v>1</v>
      </c>
      <c r="K6" s="119">
        <f t="shared" si="3"/>
        <v>33.333333333333336</v>
      </c>
    </row>
    <row r="7" spans="1:11" x14ac:dyDescent="0.25">
      <c r="A7" s="18" t="s">
        <v>45</v>
      </c>
      <c r="B7" s="43">
        <v>3</v>
      </c>
      <c r="C7" s="159">
        <v>70.33</v>
      </c>
      <c r="D7" s="97">
        <v>0</v>
      </c>
      <c r="E7" s="119">
        <f t="shared" si="0"/>
        <v>0</v>
      </c>
      <c r="F7" s="160">
        <v>1</v>
      </c>
      <c r="G7" s="119">
        <f t="shared" si="1"/>
        <v>33.333333333333336</v>
      </c>
      <c r="H7" s="97">
        <v>1</v>
      </c>
      <c r="I7" s="119">
        <f t="shared" si="2"/>
        <v>33.333333333333336</v>
      </c>
      <c r="J7" s="97">
        <v>1</v>
      </c>
      <c r="K7" s="119">
        <f t="shared" si="3"/>
        <v>33.333333333333336</v>
      </c>
    </row>
    <row r="8" spans="1:11" x14ac:dyDescent="0.25">
      <c r="A8" s="18" t="s">
        <v>15</v>
      </c>
      <c r="B8" s="97">
        <v>0</v>
      </c>
      <c r="C8" s="168" t="s">
        <v>267</v>
      </c>
      <c r="D8" s="97">
        <v>0</v>
      </c>
      <c r="E8" s="119" t="e">
        <f t="shared" si="0"/>
        <v>#DIV/0!</v>
      </c>
      <c r="F8" s="160">
        <v>0</v>
      </c>
      <c r="G8" s="119" t="e">
        <f t="shared" si="1"/>
        <v>#DIV/0!</v>
      </c>
      <c r="H8" s="97">
        <v>0</v>
      </c>
      <c r="I8" s="119" t="e">
        <f t="shared" si="2"/>
        <v>#DIV/0!</v>
      </c>
      <c r="J8" s="97">
        <v>0</v>
      </c>
      <c r="K8" s="119" t="e">
        <f t="shared" si="3"/>
        <v>#DIV/0!</v>
      </c>
    </row>
    <row r="9" spans="1:11" x14ac:dyDescent="0.25">
      <c r="A9" s="127" t="s">
        <v>35</v>
      </c>
      <c r="B9" s="131">
        <f>SUM(B3:B8)</f>
        <v>6</v>
      </c>
      <c r="C9" s="159">
        <v>76.83</v>
      </c>
      <c r="D9" s="132">
        <f>SUM(D3:D8)</f>
        <v>0</v>
      </c>
      <c r="E9" s="133">
        <f t="shared" si="0"/>
        <v>0</v>
      </c>
      <c r="F9" s="132">
        <f>SUM(F3:F8)</f>
        <v>1</v>
      </c>
      <c r="G9" s="133">
        <f t="shared" si="1"/>
        <v>16.666666666666668</v>
      </c>
      <c r="H9" s="132">
        <f>SUM(H3:H8)</f>
        <v>3</v>
      </c>
      <c r="I9" s="133">
        <f t="shared" si="2"/>
        <v>50</v>
      </c>
      <c r="J9" s="132">
        <f>SUM(J3:J8)</f>
        <v>2</v>
      </c>
      <c r="K9" s="133">
        <f t="shared" si="3"/>
        <v>33.333333333333336</v>
      </c>
    </row>
    <row r="10" spans="1:11" x14ac:dyDescent="0.25">
      <c r="A10" s="18" t="s">
        <v>38</v>
      </c>
      <c r="B10" s="97"/>
      <c r="C10" s="97">
        <v>70.06</v>
      </c>
      <c r="D10" s="97"/>
      <c r="E10" s="97"/>
      <c r="F10" s="97"/>
      <c r="G10" s="97"/>
      <c r="H10" s="97"/>
      <c r="I10" s="97"/>
      <c r="J10" s="97"/>
      <c r="K10" s="97"/>
    </row>
    <row r="11" spans="1:11" x14ac:dyDescent="0.25">
      <c r="A11" s="18" t="s">
        <v>39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"/>
  <sheetViews>
    <sheetView workbookViewId="0">
      <selection activeCell="D12" sqref="D12"/>
    </sheetView>
  </sheetViews>
  <sheetFormatPr defaultRowHeight="15" x14ac:dyDescent="0.25"/>
  <cols>
    <col min="1" max="1" width="11" style="16" customWidth="1"/>
    <col min="2" max="2" width="9.140625" style="16"/>
    <col min="3" max="3" width="13.85546875" style="16" customWidth="1"/>
    <col min="4" max="4" width="14.140625" style="16" customWidth="1"/>
    <col min="5" max="5" width="6.5703125" style="16" customWidth="1"/>
    <col min="6" max="6" width="6.140625" style="16" customWidth="1"/>
    <col min="7" max="7" width="6.5703125" style="16" customWidth="1"/>
    <col min="8" max="8" width="5.28515625" style="16" customWidth="1"/>
    <col min="9" max="9" width="5.5703125" style="16" customWidth="1"/>
    <col min="10" max="10" width="6" style="16" customWidth="1"/>
    <col min="11" max="11" width="5.85546875" style="16" customWidth="1"/>
    <col min="12" max="12" width="5.42578125" style="16" customWidth="1"/>
    <col min="13" max="13" width="5.85546875" style="16" customWidth="1"/>
    <col min="14" max="15" width="5.7109375" style="16" customWidth="1"/>
    <col min="16" max="16" width="5.42578125" style="16" customWidth="1"/>
    <col min="17" max="17" width="5.7109375" style="16" customWidth="1"/>
    <col min="18" max="18" width="5.42578125" style="16" customWidth="1"/>
    <col min="19" max="19" width="6.7109375" style="16" customWidth="1"/>
    <col min="20" max="20" width="5.7109375" style="16" customWidth="1"/>
    <col min="21" max="21" width="8.85546875" style="16" customWidth="1"/>
    <col min="22" max="16384" width="9.140625" style="16"/>
  </cols>
  <sheetData>
    <row r="1" spans="1:22" ht="22.5" customHeight="1" x14ac:dyDescent="0.25">
      <c r="A1" s="174" t="s">
        <v>149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36"/>
    </row>
    <row r="2" spans="1:22" ht="42" customHeight="1" x14ac:dyDescent="0.25">
      <c r="A2" s="182" t="s">
        <v>19</v>
      </c>
      <c r="B2" s="182" t="s">
        <v>93</v>
      </c>
      <c r="C2" s="182" t="s">
        <v>21</v>
      </c>
      <c r="D2" s="182" t="s">
        <v>22</v>
      </c>
      <c r="E2" s="176" t="s">
        <v>82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  <c r="U2" s="182" t="s">
        <v>24</v>
      </c>
      <c r="V2" s="37"/>
    </row>
    <row r="3" spans="1:22" ht="45" customHeight="1" x14ac:dyDescent="0.25">
      <c r="A3" s="183"/>
      <c r="B3" s="183"/>
      <c r="C3" s="183"/>
      <c r="D3" s="183"/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3"/>
      <c r="V3" s="37"/>
    </row>
    <row r="4" spans="1:22" ht="14.25" customHeight="1" x14ac:dyDescent="0.25">
      <c r="A4" s="183"/>
      <c r="B4" s="183"/>
      <c r="C4" s="183"/>
      <c r="D4" s="183"/>
      <c r="E4" s="17" t="s">
        <v>47</v>
      </c>
      <c r="F4" s="73"/>
      <c r="G4" s="17" t="s">
        <v>48</v>
      </c>
      <c r="H4" s="73"/>
      <c r="I4" s="17" t="s">
        <v>49</v>
      </c>
      <c r="J4" s="73"/>
      <c r="K4" s="17" t="s">
        <v>50</v>
      </c>
      <c r="L4" s="73"/>
      <c r="M4" s="17" t="s">
        <v>51</v>
      </c>
      <c r="N4" s="73"/>
      <c r="O4" s="17" t="s">
        <v>52</v>
      </c>
      <c r="P4" s="73"/>
      <c r="Q4" s="17" t="s">
        <v>53</v>
      </c>
      <c r="R4" s="73"/>
      <c r="S4" s="17" t="s">
        <v>54</v>
      </c>
      <c r="T4" s="73"/>
      <c r="U4" s="183"/>
      <c r="V4" s="37"/>
    </row>
    <row r="5" spans="1:22" ht="14.25" customHeight="1" x14ac:dyDescent="0.25">
      <c r="A5" s="184"/>
      <c r="B5" s="184"/>
      <c r="C5" s="184"/>
      <c r="D5" s="184"/>
      <c r="E5" s="17" t="s">
        <v>85</v>
      </c>
      <c r="F5" s="73" t="s">
        <v>34</v>
      </c>
      <c r="G5" s="17" t="s">
        <v>85</v>
      </c>
      <c r="H5" s="73" t="s">
        <v>34</v>
      </c>
      <c r="I5" s="17" t="s">
        <v>85</v>
      </c>
      <c r="J5" s="73" t="s">
        <v>34</v>
      </c>
      <c r="K5" s="17" t="s">
        <v>85</v>
      </c>
      <c r="L5" s="73" t="s">
        <v>34</v>
      </c>
      <c r="M5" s="17" t="s">
        <v>85</v>
      </c>
      <c r="N5" s="73" t="s">
        <v>34</v>
      </c>
      <c r="O5" s="17" t="s">
        <v>85</v>
      </c>
      <c r="P5" s="73" t="s">
        <v>34</v>
      </c>
      <c r="Q5" s="17" t="s">
        <v>85</v>
      </c>
      <c r="R5" s="73" t="s">
        <v>34</v>
      </c>
      <c r="S5" s="17" t="s">
        <v>85</v>
      </c>
      <c r="T5" s="73" t="s">
        <v>34</v>
      </c>
      <c r="U5" s="184"/>
      <c r="V5" s="37"/>
    </row>
    <row r="6" spans="1:22" ht="30" x14ac:dyDescent="0.25">
      <c r="A6" s="17" t="s">
        <v>41</v>
      </c>
      <c r="B6" s="17">
        <v>4</v>
      </c>
      <c r="C6" s="154" t="s">
        <v>179</v>
      </c>
      <c r="D6" s="154" t="s">
        <v>180</v>
      </c>
      <c r="E6" s="17">
        <v>0</v>
      </c>
      <c r="F6" s="121">
        <f t="shared" ref="F6:F12" si="0">100/B6*E6</f>
        <v>0</v>
      </c>
      <c r="G6" s="17">
        <v>0</v>
      </c>
      <c r="H6" s="121">
        <f t="shared" ref="H6:H12" si="1">100/B6*G6</f>
        <v>0</v>
      </c>
      <c r="I6" s="17">
        <v>0</v>
      </c>
      <c r="J6" s="121">
        <f t="shared" ref="J6:J12" si="2">100/B6*I6</f>
        <v>0</v>
      </c>
      <c r="K6" s="17">
        <v>1</v>
      </c>
      <c r="L6" s="121">
        <f t="shared" ref="L6:L12" si="3">100/B6*K6</f>
        <v>25</v>
      </c>
      <c r="M6" s="17">
        <v>1</v>
      </c>
      <c r="N6" s="121">
        <f t="shared" ref="N6:N12" si="4">100/B6*M6</f>
        <v>25</v>
      </c>
      <c r="O6" s="17">
        <v>2</v>
      </c>
      <c r="P6" s="121">
        <f t="shared" ref="P6:P12" si="5">100/B6*O6</f>
        <v>50</v>
      </c>
      <c r="Q6" s="17">
        <v>0</v>
      </c>
      <c r="R6" s="121">
        <f t="shared" ref="R6:R12" si="6">100/B6*Q6</f>
        <v>0</v>
      </c>
      <c r="S6" s="17">
        <v>0</v>
      </c>
      <c r="T6" s="121">
        <f t="shared" ref="T6:T12" si="7">100/B6*S6</f>
        <v>0</v>
      </c>
      <c r="U6" s="17">
        <v>65.75</v>
      </c>
      <c r="V6" s="37"/>
    </row>
    <row r="7" spans="1:22" ht="30" x14ac:dyDescent="0.25">
      <c r="A7" s="17" t="s">
        <v>42</v>
      </c>
      <c r="B7" s="17">
        <v>9</v>
      </c>
      <c r="C7" s="154" t="s">
        <v>181</v>
      </c>
      <c r="D7" s="154" t="s">
        <v>182</v>
      </c>
      <c r="E7" s="17">
        <v>0</v>
      </c>
      <c r="F7" s="121">
        <f t="shared" si="0"/>
        <v>0</v>
      </c>
      <c r="G7" s="17">
        <v>0</v>
      </c>
      <c r="H7" s="121">
        <f t="shared" si="1"/>
        <v>0</v>
      </c>
      <c r="I7" s="17">
        <v>1</v>
      </c>
      <c r="J7" s="121">
        <f t="shared" si="2"/>
        <v>11.111111111111111</v>
      </c>
      <c r="K7" s="17">
        <v>3</v>
      </c>
      <c r="L7" s="121">
        <f t="shared" si="3"/>
        <v>33.333333333333329</v>
      </c>
      <c r="M7" s="17">
        <v>0</v>
      </c>
      <c r="N7" s="121">
        <f t="shared" si="4"/>
        <v>0</v>
      </c>
      <c r="O7" s="17">
        <v>1</v>
      </c>
      <c r="P7" s="121">
        <f t="shared" si="5"/>
        <v>11.111111111111111</v>
      </c>
      <c r="Q7" s="17">
        <v>3</v>
      </c>
      <c r="R7" s="121">
        <f t="shared" si="6"/>
        <v>33.333333333333329</v>
      </c>
      <c r="S7" s="17">
        <v>1</v>
      </c>
      <c r="T7" s="121">
        <f t="shared" si="7"/>
        <v>11.111111111111111</v>
      </c>
      <c r="U7" s="17">
        <v>71.22</v>
      </c>
      <c r="V7" s="37"/>
    </row>
    <row r="8" spans="1:22" ht="33.75" customHeight="1" x14ac:dyDescent="0.25">
      <c r="A8" s="17" t="s">
        <v>86</v>
      </c>
      <c r="B8" s="17">
        <v>19</v>
      </c>
      <c r="C8" s="154" t="s">
        <v>184</v>
      </c>
      <c r="D8" s="154" t="s">
        <v>183</v>
      </c>
      <c r="E8" s="17">
        <v>0</v>
      </c>
      <c r="F8" s="121">
        <f t="shared" si="0"/>
        <v>0</v>
      </c>
      <c r="G8" s="17">
        <v>0</v>
      </c>
      <c r="H8" s="121">
        <f t="shared" si="1"/>
        <v>0</v>
      </c>
      <c r="I8" s="17">
        <v>0</v>
      </c>
      <c r="J8" s="121">
        <f t="shared" si="2"/>
        <v>0</v>
      </c>
      <c r="K8" s="17">
        <v>1</v>
      </c>
      <c r="L8" s="121">
        <f t="shared" si="3"/>
        <v>5.2631578947368425</v>
      </c>
      <c r="M8" s="17">
        <v>3</v>
      </c>
      <c r="N8" s="121">
        <f t="shared" si="4"/>
        <v>15.789473684210527</v>
      </c>
      <c r="O8" s="17">
        <v>7</v>
      </c>
      <c r="P8" s="121">
        <f t="shared" si="5"/>
        <v>36.842105263157897</v>
      </c>
      <c r="Q8" s="17">
        <v>7</v>
      </c>
      <c r="R8" s="121">
        <f t="shared" si="6"/>
        <v>36.842105263157897</v>
      </c>
      <c r="S8" s="17">
        <v>1</v>
      </c>
      <c r="T8" s="121">
        <f t="shared" si="7"/>
        <v>5.2631578947368425</v>
      </c>
      <c r="U8" s="17">
        <v>78.63</v>
      </c>
      <c r="V8" s="37"/>
    </row>
    <row r="9" spans="1:22" ht="30" x14ac:dyDescent="0.25">
      <c r="A9" s="17" t="s">
        <v>28</v>
      </c>
      <c r="B9" s="17">
        <v>56</v>
      </c>
      <c r="C9" s="154" t="s">
        <v>185</v>
      </c>
      <c r="D9" s="154" t="s">
        <v>186</v>
      </c>
      <c r="E9" s="17">
        <v>1</v>
      </c>
      <c r="F9" s="121">
        <f t="shared" si="0"/>
        <v>1.7857142857142858</v>
      </c>
      <c r="G9" s="17">
        <v>0</v>
      </c>
      <c r="H9" s="121">
        <f t="shared" si="1"/>
        <v>0</v>
      </c>
      <c r="I9" s="17">
        <v>0</v>
      </c>
      <c r="J9" s="121">
        <f t="shared" si="2"/>
        <v>0</v>
      </c>
      <c r="K9" s="17">
        <v>6</v>
      </c>
      <c r="L9" s="121">
        <f t="shared" si="3"/>
        <v>10.714285714285715</v>
      </c>
      <c r="M9" s="17">
        <v>13</v>
      </c>
      <c r="N9" s="121">
        <f t="shared" si="4"/>
        <v>23.214285714285715</v>
      </c>
      <c r="O9" s="17">
        <v>21</v>
      </c>
      <c r="P9" s="121">
        <f t="shared" si="5"/>
        <v>37.5</v>
      </c>
      <c r="Q9" s="17">
        <v>9</v>
      </c>
      <c r="R9" s="121">
        <f t="shared" si="6"/>
        <v>16.071428571428573</v>
      </c>
      <c r="S9" s="17">
        <v>6</v>
      </c>
      <c r="T9" s="121">
        <f t="shared" si="7"/>
        <v>10.714285714285715</v>
      </c>
      <c r="U9" s="17">
        <v>73.89</v>
      </c>
      <c r="V9" s="37"/>
    </row>
    <row r="10" spans="1:22" ht="30" x14ac:dyDescent="0.25">
      <c r="A10" s="17" t="s">
        <v>87</v>
      </c>
      <c r="B10" s="17">
        <v>41</v>
      </c>
      <c r="C10" s="154" t="s">
        <v>187</v>
      </c>
      <c r="D10" s="154" t="s">
        <v>188</v>
      </c>
      <c r="E10" s="17">
        <v>0</v>
      </c>
      <c r="F10" s="121">
        <f t="shared" si="0"/>
        <v>0</v>
      </c>
      <c r="G10" s="17">
        <v>0</v>
      </c>
      <c r="H10" s="121">
        <f t="shared" si="1"/>
        <v>0</v>
      </c>
      <c r="I10" s="18">
        <v>0</v>
      </c>
      <c r="J10" s="121">
        <f t="shared" si="2"/>
        <v>0</v>
      </c>
      <c r="K10" s="17">
        <v>1</v>
      </c>
      <c r="L10" s="121">
        <f t="shared" si="3"/>
        <v>2.4390243902439024</v>
      </c>
      <c r="M10" s="17">
        <v>7</v>
      </c>
      <c r="N10" s="121">
        <f t="shared" si="4"/>
        <v>17.073170731707318</v>
      </c>
      <c r="O10" s="17">
        <v>17</v>
      </c>
      <c r="P10" s="121">
        <f t="shared" si="5"/>
        <v>41.463414634146339</v>
      </c>
      <c r="Q10" s="17">
        <v>12</v>
      </c>
      <c r="R10" s="121">
        <f t="shared" si="6"/>
        <v>29.268292682926827</v>
      </c>
      <c r="S10" s="17">
        <v>4</v>
      </c>
      <c r="T10" s="121">
        <f t="shared" si="7"/>
        <v>9.7560975609756095</v>
      </c>
      <c r="U10" s="17">
        <v>77.78</v>
      </c>
      <c r="V10" s="37"/>
    </row>
    <row r="11" spans="1:22" ht="30" x14ac:dyDescent="0.25">
      <c r="A11" s="17" t="s">
        <v>15</v>
      </c>
      <c r="B11" s="17">
        <v>6</v>
      </c>
      <c r="C11" s="154" t="s">
        <v>189</v>
      </c>
      <c r="D11" s="154" t="s">
        <v>190</v>
      </c>
      <c r="E11" s="17">
        <v>0</v>
      </c>
      <c r="F11" s="121">
        <f t="shared" si="0"/>
        <v>0</v>
      </c>
      <c r="G11" s="17">
        <v>0</v>
      </c>
      <c r="H11" s="121">
        <f t="shared" si="1"/>
        <v>0</v>
      </c>
      <c r="I11" s="49">
        <v>0</v>
      </c>
      <c r="J11" s="121">
        <f t="shared" si="2"/>
        <v>0</v>
      </c>
      <c r="K11" s="17">
        <v>2</v>
      </c>
      <c r="L11" s="121">
        <f t="shared" si="3"/>
        <v>33.333333333333336</v>
      </c>
      <c r="M11" s="17">
        <v>2</v>
      </c>
      <c r="N11" s="121">
        <f t="shared" si="4"/>
        <v>33.333333333333336</v>
      </c>
      <c r="O11" s="17">
        <v>1</v>
      </c>
      <c r="P11" s="121">
        <f t="shared" si="5"/>
        <v>16.666666666666668</v>
      </c>
      <c r="Q11" s="17">
        <v>1</v>
      </c>
      <c r="R11" s="121">
        <f t="shared" si="6"/>
        <v>16.666666666666668</v>
      </c>
      <c r="S11" s="17">
        <v>0</v>
      </c>
      <c r="T11" s="121">
        <f t="shared" si="7"/>
        <v>0</v>
      </c>
      <c r="U11" s="17">
        <v>65.17</v>
      </c>
      <c r="V11" s="37"/>
    </row>
    <row r="12" spans="1:22" s="47" customFormat="1" ht="30" x14ac:dyDescent="0.25">
      <c r="A12" s="74" t="s">
        <v>35</v>
      </c>
      <c r="B12" s="74">
        <f>SUM(B6:B11)</f>
        <v>135</v>
      </c>
      <c r="C12" s="155" t="s">
        <v>191</v>
      </c>
      <c r="D12" s="155" t="s">
        <v>192</v>
      </c>
      <c r="E12" s="74">
        <f>SUM(E6:E11)</f>
        <v>1</v>
      </c>
      <c r="F12" s="121">
        <f t="shared" si="0"/>
        <v>0.7407407407407407</v>
      </c>
      <c r="G12" s="74">
        <f t="shared" ref="G12:S12" si="8">SUM(G6:G11)</f>
        <v>0</v>
      </c>
      <c r="H12" s="121">
        <f t="shared" si="1"/>
        <v>0</v>
      </c>
      <c r="I12" s="74">
        <f t="shared" si="8"/>
        <v>1</v>
      </c>
      <c r="J12" s="121">
        <f t="shared" si="2"/>
        <v>0.7407407407407407</v>
      </c>
      <c r="K12" s="74">
        <f t="shared" si="8"/>
        <v>14</v>
      </c>
      <c r="L12" s="121">
        <f t="shared" si="3"/>
        <v>10.37037037037037</v>
      </c>
      <c r="M12" s="74">
        <f t="shared" si="8"/>
        <v>26</v>
      </c>
      <c r="N12" s="121">
        <f t="shared" si="4"/>
        <v>19.25925925925926</v>
      </c>
      <c r="O12" s="74">
        <f t="shared" si="8"/>
        <v>49</v>
      </c>
      <c r="P12" s="121">
        <f t="shared" si="5"/>
        <v>36.296296296296298</v>
      </c>
      <c r="Q12" s="74">
        <f t="shared" si="8"/>
        <v>32</v>
      </c>
      <c r="R12" s="121">
        <f t="shared" si="6"/>
        <v>23.703703703703702</v>
      </c>
      <c r="S12" s="74">
        <f t="shared" si="8"/>
        <v>12</v>
      </c>
      <c r="T12" s="121">
        <f t="shared" si="7"/>
        <v>8.8888888888888893</v>
      </c>
      <c r="U12" s="74">
        <v>74.930000000000007</v>
      </c>
      <c r="V12" s="51"/>
    </row>
    <row r="13" spans="1:22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</sheetData>
  <mergeCells count="7">
    <mergeCell ref="A1:U1"/>
    <mergeCell ref="E2:T3"/>
    <mergeCell ref="A2:A5"/>
    <mergeCell ref="B2:B5"/>
    <mergeCell ref="C2:C5"/>
    <mergeCell ref="D2:D5"/>
    <mergeCell ref="U2:U5"/>
  </mergeCells>
  <pageMargins left="0.7" right="0.7" top="0.75" bottom="0.75" header="0.3" footer="0.3"/>
  <pageSetup paperSize="9" scale="85" orientation="landscape" verticalDpi="18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9"/>
  <sheetViews>
    <sheetView workbookViewId="0"/>
  </sheetViews>
  <sheetFormatPr defaultRowHeight="15" x14ac:dyDescent="0.25"/>
  <cols>
    <col min="1" max="1" width="10.5703125" style="16" customWidth="1"/>
    <col min="2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68" t="s">
        <v>267</v>
      </c>
      <c r="C2" s="159">
        <v>76.83</v>
      </c>
      <c r="D2" s="160">
        <v>70.06</v>
      </c>
      <c r="E2" s="18"/>
    </row>
    <row r="3" spans="1:5" x14ac:dyDescent="0.25">
      <c r="A3" s="17" t="s">
        <v>26</v>
      </c>
      <c r="B3" s="168" t="s">
        <v>267</v>
      </c>
      <c r="C3" s="159">
        <v>76.83</v>
      </c>
      <c r="D3" s="160">
        <v>70.06</v>
      </c>
      <c r="E3" s="18"/>
    </row>
    <row r="4" spans="1:5" ht="28.5" customHeight="1" x14ac:dyDescent="0.25">
      <c r="A4" s="17" t="s">
        <v>27</v>
      </c>
      <c r="B4" s="168" t="s">
        <v>267</v>
      </c>
      <c r="C4" s="159">
        <v>76.83</v>
      </c>
      <c r="D4" s="160">
        <v>70.06</v>
      </c>
      <c r="E4" s="18"/>
    </row>
    <row r="5" spans="1:5" x14ac:dyDescent="0.25">
      <c r="A5" s="17" t="s">
        <v>28</v>
      </c>
      <c r="B5" s="159">
        <v>83.33</v>
      </c>
      <c r="C5" s="159">
        <v>76.83</v>
      </c>
      <c r="D5" s="160">
        <v>70.06</v>
      </c>
      <c r="E5" s="18"/>
    </row>
    <row r="6" spans="1:5" x14ac:dyDescent="0.25">
      <c r="A6" s="17" t="s">
        <v>29</v>
      </c>
      <c r="B6" s="159">
        <v>70.33</v>
      </c>
      <c r="C6" s="159">
        <v>76.83</v>
      </c>
      <c r="D6" s="160">
        <v>70.06</v>
      </c>
      <c r="E6" s="18"/>
    </row>
    <row r="7" spans="1:5" x14ac:dyDescent="0.25">
      <c r="A7" s="17" t="s">
        <v>15</v>
      </c>
      <c r="B7" s="168" t="s">
        <v>267</v>
      </c>
      <c r="C7" s="159">
        <v>76.83</v>
      </c>
      <c r="D7" s="160">
        <v>70.06</v>
      </c>
      <c r="E7" s="18"/>
    </row>
    <row r="8" spans="1:5" x14ac:dyDescent="0.25">
      <c r="A8" s="37"/>
      <c r="B8" s="120"/>
      <c r="C8" s="37"/>
    </row>
    <row r="9" spans="1:5" x14ac:dyDescent="0.25">
      <c r="A9" s="37"/>
      <c r="B9" s="37"/>
      <c r="C9" s="3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K32"/>
  <sheetViews>
    <sheetView workbookViewId="0"/>
  </sheetViews>
  <sheetFormatPr defaultRowHeight="15" x14ac:dyDescent="0.25"/>
  <cols>
    <col min="1" max="1" width="9.7109375" customWidth="1"/>
    <col min="2" max="2" width="13.85546875" customWidth="1"/>
  </cols>
  <sheetData>
    <row r="2" spans="1:11" x14ac:dyDescent="0.25">
      <c r="A2" s="229" t="s">
        <v>287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60" customHeight="1" x14ac:dyDescent="0.25">
      <c r="A3" s="233" t="s">
        <v>19</v>
      </c>
      <c r="B3" s="233" t="s">
        <v>20</v>
      </c>
      <c r="C3" s="218" t="s">
        <v>23</v>
      </c>
      <c r="D3" s="219"/>
      <c r="E3" s="219"/>
      <c r="F3" s="219"/>
      <c r="G3" s="219"/>
      <c r="H3" s="219"/>
      <c r="I3" s="219"/>
      <c r="J3" s="220"/>
      <c r="K3" s="233" t="s">
        <v>24</v>
      </c>
    </row>
    <row r="4" spans="1:11" x14ac:dyDescent="0.25">
      <c r="A4" s="255"/>
      <c r="B4" s="255"/>
      <c r="C4" s="218">
        <v>2</v>
      </c>
      <c r="D4" s="220"/>
      <c r="E4" s="218">
        <v>3</v>
      </c>
      <c r="F4" s="220"/>
      <c r="G4" s="218">
        <v>4</v>
      </c>
      <c r="H4" s="220"/>
      <c r="I4" s="218">
        <v>5</v>
      </c>
      <c r="J4" s="220"/>
      <c r="K4" s="255"/>
    </row>
    <row r="5" spans="1:11" x14ac:dyDescent="0.25">
      <c r="A5" s="234"/>
      <c r="B5" s="234"/>
      <c r="C5" s="25" t="s">
        <v>33</v>
      </c>
      <c r="D5" s="25" t="s">
        <v>34</v>
      </c>
      <c r="E5" s="25" t="s">
        <v>33</v>
      </c>
      <c r="F5" s="25" t="s">
        <v>34</v>
      </c>
      <c r="G5" s="25" t="s">
        <v>33</v>
      </c>
      <c r="H5" s="25" t="s">
        <v>34</v>
      </c>
      <c r="I5" s="25" t="s">
        <v>33</v>
      </c>
      <c r="J5" s="25" t="s">
        <v>34</v>
      </c>
      <c r="K5" s="234"/>
    </row>
    <row r="6" spans="1:11" x14ac:dyDescent="0.25">
      <c r="A6" s="17" t="s">
        <v>25</v>
      </c>
      <c r="B6" s="25">
        <v>1</v>
      </c>
      <c r="C6" s="25">
        <v>0</v>
      </c>
      <c r="D6" s="104">
        <f>100/B6*C6</f>
        <v>0</v>
      </c>
      <c r="E6" s="25">
        <v>0</v>
      </c>
      <c r="F6" s="104">
        <f>100/B6*E6</f>
        <v>0</v>
      </c>
      <c r="G6" s="25">
        <v>0</v>
      </c>
      <c r="H6" s="104">
        <f>100/B6*G6</f>
        <v>0</v>
      </c>
      <c r="I6" s="25">
        <v>0</v>
      </c>
      <c r="J6" s="104">
        <f>100/B6*I6</f>
        <v>0</v>
      </c>
      <c r="K6" s="162">
        <v>4</v>
      </c>
    </row>
    <row r="7" spans="1:11" x14ac:dyDescent="0.25">
      <c r="A7" s="17" t="s">
        <v>26</v>
      </c>
      <c r="B7" s="25">
        <v>7</v>
      </c>
      <c r="C7" s="25">
        <v>0</v>
      </c>
      <c r="D7" s="104">
        <f t="shared" ref="D7:D12" si="0">100/B7*C7</f>
        <v>0</v>
      </c>
      <c r="E7" s="25">
        <v>5</v>
      </c>
      <c r="F7" s="104">
        <f t="shared" ref="F7:F12" si="1">100/B7*E7</f>
        <v>71.428571428571431</v>
      </c>
      <c r="G7" s="25">
        <v>5</v>
      </c>
      <c r="H7" s="104">
        <f t="shared" ref="H7:H12" si="2">100/B7*G7</f>
        <v>71.428571428571431</v>
      </c>
      <c r="I7" s="25">
        <v>0</v>
      </c>
      <c r="J7" s="104">
        <f t="shared" ref="J7:J12" si="3">100/B7*I7</f>
        <v>0</v>
      </c>
      <c r="K7" s="162">
        <v>3.29</v>
      </c>
    </row>
    <row r="8" spans="1:11" ht="30.75" customHeight="1" x14ac:dyDescent="0.25">
      <c r="A8" s="17" t="s">
        <v>27</v>
      </c>
      <c r="B8" s="25">
        <v>0</v>
      </c>
      <c r="C8" s="25">
        <v>0</v>
      </c>
      <c r="D8" s="104" t="e">
        <f t="shared" si="0"/>
        <v>#DIV/0!</v>
      </c>
      <c r="E8" s="25">
        <v>0</v>
      </c>
      <c r="F8" s="104" t="e">
        <f t="shared" si="1"/>
        <v>#DIV/0!</v>
      </c>
      <c r="G8" s="25">
        <v>0</v>
      </c>
      <c r="H8" s="104" t="e">
        <f t="shared" si="2"/>
        <v>#DIV/0!</v>
      </c>
      <c r="I8" s="25">
        <v>0</v>
      </c>
      <c r="J8" s="104" t="e">
        <f t="shared" si="3"/>
        <v>#DIV/0!</v>
      </c>
      <c r="K8" s="162" t="s">
        <v>267</v>
      </c>
    </row>
    <row r="9" spans="1:11" x14ac:dyDescent="0.25">
      <c r="A9" s="17" t="s">
        <v>28</v>
      </c>
      <c r="B9" s="4">
        <v>4</v>
      </c>
      <c r="C9" s="4">
        <v>0</v>
      </c>
      <c r="D9" s="104">
        <f t="shared" si="0"/>
        <v>0</v>
      </c>
      <c r="E9" s="4">
        <v>0</v>
      </c>
      <c r="F9" s="104">
        <f t="shared" si="1"/>
        <v>0</v>
      </c>
      <c r="G9" s="4">
        <v>0</v>
      </c>
      <c r="H9" s="104">
        <f t="shared" si="2"/>
        <v>0</v>
      </c>
      <c r="I9" s="25">
        <v>2</v>
      </c>
      <c r="J9" s="104">
        <f t="shared" si="3"/>
        <v>50</v>
      </c>
      <c r="K9" s="162">
        <v>4.5</v>
      </c>
    </row>
    <row r="10" spans="1:11" x14ac:dyDescent="0.25">
      <c r="A10" s="17" t="s">
        <v>29</v>
      </c>
      <c r="B10" s="4">
        <v>1</v>
      </c>
      <c r="C10" s="4">
        <v>0</v>
      </c>
      <c r="D10" s="104">
        <f t="shared" si="0"/>
        <v>0</v>
      </c>
      <c r="E10" s="4">
        <v>0</v>
      </c>
      <c r="F10" s="104">
        <f t="shared" si="1"/>
        <v>0</v>
      </c>
      <c r="G10" s="4">
        <v>0</v>
      </c>
      <c r="H10" s="104">
        <f t="shared" si="2"/>
        <v>0</v>
      </c>
      <c r="I10" s="25">
        <v>0</v>
      </c>
      <c r="J10" s="104">
        <f t="shared" si="3"/>
        <v>0</v>
      </c>
      <c r="K10" s="169">
        <v>4</v>
      </c>
    </row>
    <row r="11" spans="1:11" x14ac:dyDescent="0.25">
      <c r="A11" s="17" t="s">
        <v>15</v>
      </c>
      <c r="B11" s="4">
        <v>0</v>
      </c>
      <c r="C11" s="4">
        <v>0</v>
      </c>
      <c r="D11" s="104" t="e">
        <f t="shared" si="0"/>
        <v>#DIV/0!</v>
      </c>
      <c r="E11" s="4">
        <v>0</v>
      </c>
      <c r="F11" s="104" t="e">
        <f t="shared" si="1"/>
        <v>#DIV/0!</v>
      </c>
      <c r="G11" s="4">
        <v>0</v>
      </c>
      <c r="H11" s="104" t="e">
        <f t="shared" si="2"/>
        <v>#DIV/0!</v>
      </c>
      <c r="I11" s="25">
        <v>0</v>
      </c>
      <c r="J11" s="104" t="e">
        <f t="shared" si="3"/>
        <v>#DIV/0!</v>
      </c>
      <c r="K11" s="169" t="s">
        <v>267</v>
      </c>
    </row>
    <row r="12" spans="1:11" x14ac:dyDescent="0.25">
      <c r="A12" s="4" t="s">
        <v>35</v>
      </c>
      <c r="B12" s="4">
        <f>SUM(B6:B11)</f>
        <v>13</v>
      </c>
      <c r="C12" s="4">
        <f>SUM(C6:C11)</f>
        <v>0</v>
      </c>
      <c r="D12" s="104">
        <f t="shared" si="0"/>
        <v>0</v>
      </c>
      <c r="E12" s="4">
        <f>SUM(E6:E11)</f>
        <v>5</v>
      </c>
      <c r="F12" s="104">
        <f t="shared" si="1"/>
        <v>38.46153846153846</v>
      </c>
      <c r="G12" s="4">
        <f>SUM(G6:G11)</f>
        <v>5</v>
      </c>
      <c r="H12" s="104">
        <f t="shared" si="2"/>
        <v>38.46153846153846</v>
      </c>
      <c r="I12" s="4">
        <f>SUM(I6:I11)</f>
        <v>2</v>
      </c>
      <c r="J12" s="104">
        <f t="shared" si="3"/>
        <v>15.384615384615385</v>
      </c>
      <c r="K12" s="169">
        <v>3.77</v>
      </c>
    </row>
    <row r="15" spans="1:11" x14ac:dyDescent="0.25">
      <c r="A15" s="229" t="s">
        <v>288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1" ht="45" customHeight="1" x14ac:dyDescent="0.25">
      <c r="A16" s="233" t="s">
        <v>19</v>
      </c>
      <c r="B16" s="233" t="s">
        <v>20</v>
      </c>
      <c r="C16" s="218" t="s">
        <v>23</v>
      </c>
      <c r="D16" s="219"/>
      <c r="E16" s="219"/>
      <c r="F16" s="219"/>
      <c r="G16" s="219"/>
      <c r="H16" s="219"/>
      <c r="I16" s="219"/>
      <c r="J16" s="220"/>
      <c r="K16" s="233" t="s">
        <v>24</v>
      </c>
    </row>
    <row r="17" spans="1:11" x14ac:dyDescent="0.25">
      <c r="A17" s="255"/>
      <c r="B17" s="255"/>
      <c r="C17" s="218">
        <v>2</v>
      </c>
      <c r="D17" s="220"/>
      <c r="E17" s="218">
        <v>3</v>
      </c>
      <c r="F17" s="220"/>
      <c r="G17" s="218">
        <v>4</v>
      </c>
      <c r="H17" s="220"/>
      <c r="I17" s="218">
        <v>5</v>
      </c>
      <c r="J17" s="220"/>
      <c r="K17" s="255"/>
    </row>
    <row r="18" spans="1:11" x14ac:dyDescent="0.25">
      <c r="A18" s="234"/>
      <c r="B18" s="234"/>
      <c r="C18" s="25" t="s">
        <v>33</v>
      </c>
      <c r="D18" s="25" t="s">
        <v>34</v>
      </c>
      <c r="E18" s="25" t="s">
        <v>33</v>
      </c>
      <c r="F18" s="25" t="s">
        <v>34</v>
      </c>
      <c r="G18" s="25" t="s">
        <v>33</v>
      </c>
      <c r="H18" s="25" t="s">
        <v>34</v>
      </c>
      <c r="I18" s="25" t="s">
        <v>33</v>
      </c>
      <c r="J18" s="25" t="s">
        <v>34</v>
      </c>
      <c r="K18" s="234"/>
    </row>
    <row r="19" spans="1:11" x14ac:dyDescent="0.25">
      <c r="A19" s="17" t="s">
        <v>25</v>
      </c>
      <c r="B19" s="25">
        <v>1</v>
      </c>
      <c r="C19" s="25">
        <v>0</v>
      </c>
      <c r="D19" s="104">
        <f>100/B19*C19</f>
        <v>0</v>
      </c>
      <c r="E19" s="25">
        <v>0</v>
      </c>
      <c r="F19" s="104">
        <f>100/B19*E19</f>
        <v>0</v>
      </c>
      <c r="G19" s="25">
        <v>1</v>
      </c>
      <c r="H19" s="104">
        <f>100/B19*G19</f>
        <v>100</v>
      </c>
      <c r="I19" s="25">
        <v>0</v>
      </c>
      <c r="J19" s="104">
        <f>100/B19*I19</f>
        <v>0</v>
      </c>
      <c r="K19" s="162">
        <v>4</v>
      </c>
    </row>
    <row r="20" spans="1:11" x14ac:dyDescent="0.25">
      <c r="A20" s="17" t="s">
        <v>26</v>
      </c>
      <c r="B20" s="25">
        <v>7</v>
      </c>
      <c r="C20" s="25">
        <v>0</v>
      </c>
      <c r="D20" s="104">
        <f t="shared" ref="D20:D25" si="4">100/B20*C20</f>
        <v>0</v>
      </c>
      <c r="E20" s="25">
        <v>4</v>
      </c>
      <c r="F20" s="104">
        <f t="shared" ref="F20:F25" si="5">100/B20*E20</f>
        <v>57.142857142857146</v>
      </c>
      <c r="G20" s="25">
        <v>3</v>
      </c>
      <c r="H20" s="104">
        <f t="shared" ref="H20:H25" si="6">100/B20*G20</f>
        <v>42.857142857142861</v>
      </c>
      <c r="I20" s="25">
        <v>0</v>
      </c>
      <c r="J20" s="104">
        <f t="shared" ref="J20:J25" si="7">100/B20*I20</f>
        <v>0</v>
      </c>
      <c r="K20" s="162">
        <v>3.43</v>
      </c>
    </row>
    <row r="21" spans="1:11" ht="29.25" customHeight="1" x14ac:dyDescent="0.25">
      <c r="A21" s="17" t="s">
        <v>27</v>
      </c>
      <c r="B21" s="25">
        <v>0</v>
      </c>
      <c r="C21" s="25">
        <v>0</v>
      </c>
      <c r="D21" s="104" t="e">
        <f t="shared" si="4"/>
        <v>#DIV/0!</v>
      </c>
      <c r="E21" s="25">
        <v>0</v>
      </c>
      <c r="F21" s="104" t="e">
        <f t="shared" si="5"/>
        <v>#DIV/0!</v>
      </c>
      <c r="G21" s="25">
        <v>0</v>
      </c>
      <c r="H21" s="104" t="e">
        <f t="shared" si="6"/>
        <v>#DIV/0!</v>
      </c>
      <c r="I21" s="25">
        <v>0</v>
      </c>
      <c r="J21" s="104" t="e">
        <f t="shared" si="7"/>
        <v>#DIV/0!</v>
      </c>
      <c r="K21" s="162" t="s">
        <v>267</v>
      </c>
    </row>
    <row r="22" spans="1:11" x14ac:dyDescent="0.25">
      <c r="A22" s="17" t="s">
        <v>28</v>
      </c>
      <c r="B22" s="4">
        <v>4</v>
      </c>
      <c r="C22" s="4">
        <v>0</v>
      </c>
      <c r="D22" s="104">
        <f t="shared" si="4"/>
        <v>0</v>
      </c>
      <c r="E22" s="4">
        <v>1</v>
      </c>
      <c r="F22" s="104">
        <f t="shared" si="5"/>
        <v>25</v>
      </c>
      <c r="G22" s="4">
        <v>2</v>
      </c>
      <c r="H22" s="104">
        <f t="shared" si="6"/>
        <v>50</v>
      </c>
      <c r="I22" s="25">
        <v>1</v>
      </c>
      <c r="J22" s="104">
        <f t="shared" si="7"/>
        <v>25</v>
      </c>
      <c r="K22" s="162">
        <v>4</v>
      </c>
    </row>
    <row r="23" spans="1:11" x14ac:dyDescent="0.25">
      <c r="A23" s="17" t="s">
        <v>29</v>
      </c>
      <c r="B23" s="4">
        <v>1</v>
      </c>
      <c r="C23" s="4">
        <v>0</v>
      </c>
      <c r="D23" s="104">
        <f t="shared" si="4"/>
        <v>0</v>
      </c>
      <c r="E23" s="4">
        <v>0</v>
      </c>
      <c r="F23" s="104">
        <f t="shared" si="5"/>
        <v>0</v>
      </c>
      <c r="G23" s="4">
        <v>4</v>
      </c>
      <c r="H23" s="104">
        <f t="shared" si="6"/>
        <v>400</v>
      </c>
      <c r="I23" s="25">
        <v>0</v>
      </c>
      <c r="J23" s="104">
        <f t="shared" si="7"/>
        <v>0</v>
      </c>
      <c r="K23" s="162">
        <v>4</v>
      </c>
    </row>
    <row r="24" spans="1:11" x14ac:dyDescent="0.25">
      <c r="A24" s="17" t="s">
        <v>15</v>
      </c>
      <c r="B24" s="4">
        <v>0</v>
      </c>
      <c r="C24" s="4">
        <v>0</v>
      </c>
      <c r="D24" s="104" t="e">
        <f t="shared" si="4"/>
        <v>#DIV/0!</v>
      </c>
      <c r="E24" s="4">
        <v>0</v>
      </c>
      <c r="F24" s="104" t="e">
        <f t="shared" si="5"/>
        <v>#DIV/0!</v>
      </c>
      <c r="G24" s="4">
        <v>0</v>
      </c>
      <c r="H24" s="104" t="e">
        <f t="shared" si="6"/>
        <v>#DIV/0!</v>
      </c>
      <c r="I24" s="25">
        <v>0</v>
      </c>
      <c r="J24" s="104" t="e">
        <f t="shared" si="7"/>
        <v>#DIV/0!</v>
      </c>
      <c r="K24" s="162" t="s">
        <v>267</v>
      </c>
    </row>
    <row r="25" spans="1:11" x14ac:dyDescent="0.25">
      <c r="A25" s="4" t="s">
        <v>35</v>
      </c>
      <c r="B25" s="4">
        <f>SUM(B19:B24)</f>
        <v>13</v>
      </c>
      <c r="C25" s="4">
        <f>SUM(C19:C24)</f>
        <v>0</v>
      </c>
      <c r="D25" s="104">
        <f t="shared" si="4"/>
        <v>0</v>
      </c>
      <c r="E25" s="4">
        <f>SUM(E19:E24)</f>
        <v>5</v>
      </c>
      <c r="F25" s="104">
        <f t="shared" si="5"/>
        <v>38.46153846153846</v>
      </c>
      <c r="G25" s="4">
        <f>SUM(G19:G24)</f>
        <v>10</v>
      </c>
      <c r="H25" s="104">
        <f t="shared" si="6"/>
        <v>76.92307692307692</v>
      </c>
      <c r="I25" s="4">
        <f>SUM(I19:I24)</f>
        <v>1</v>
      </c>
      <c r="J25" s="104">
        <f t="shared" si="7"/>
        <v>7.6923076923076925</v>
      </c>
      <c r="K25" s="169">
        <v>3.69</v>
      </c>
    </row>
    <row r="26" spans="1:11" x14ac:dyDescent="0.25">
      <c r="A26" s="170"/>
    </row>
    <row r="27" spans="1:11" x14ac:dyDescent="0.25">
      <c r="A27" s="171"/>
      <c r="B27" s="26"/>
      <c r="C27" s="26"/>
      <c r="D27" s="26"/>
      <c r="E27" s="26"/>
      <c r="F27" s="26"/>
    </row>
    <row r="28" spans="1:11" x14ac:dyDescent="0.25">
      <c r="A28" s="171"/>
      <c r="B28" s="172"/>
      <c r="C28" s="172"/>
      <c r="D28" s="26"/>
      <c r="E28" s="26"/>
      <c r="F28" s="26"/>
    </row>
    <row r="29" spans="1:11" x14ac:dyDescent="0.25">
      <c r="A29" s="26"/>
      <c r="B29" s="172"/>
      <c r="C29" s="172"/>
      <c r="D29" s="26"/>
      <c r="E29" s="26"/>
      <c r="F29" s="26"/>
    </row>
    <row r="30" spans="1:11" x14ac:dyDescent="0.25">
      <c r="A30" s="26"/>
      <c r="B30" s="26"/>
      <c r="C30" s="26"/>
      <c r="D30" s="26"/>
      <c r="E30" s="26"/>
      <c r="F30" s="26"/>
    </row>
    <row r="31" spans="1:11" x14ac:dyDescent="0.25">
      <c r="A31" s="26"/>
      <c r="B31" s="26"/>
      <c r="C31" s="26"/>
      <c r="D31" s="26"/>
      <c r="E31" s="26"/>
      <c r="F31" s="26"/>
    </row>
    <row r="32" spans="1:11" x14ac:dyDescent="0.25">
      <c r="A32" s="26"/>
      <c r="B32" s="26"/>
      <c r="C32" s="26"/>
      <c r="D32" s="26"/>
      <c r="E32" s="26"/>
      <c r="F32" s="26"/>
    </row>
  </sheetData>
  <mergeCells count="18">
    <mergeCell ref="I4:J4"/>
    <mergeCell ref="K3:K5"/>
    <mergeCell ref="A15:K15"/>
    <mergeCell ref="C16:J16"/>
    <mergeCell ref="A2:K2"/>
    <mergeCell ref="C3:J3"/>
    <mergeCell ref="A3:A5"/>
    <mergeCell ref="B3:B5"/>
    <mergeCell ref="A16:A18"/>
    <mergeCell ref="B16:B18"/>
    <mergeCell ref="C17:D17"/>
    <mergeCell ref="E17:F17"/>
    <mergeCell ref="G17:H17"/>
    <mergeCell ref="I17:J17"/>
    <mergeCell ref="K16:K18"/>
    <mergeCell ref="C4:D4"/>
    <mergeCell ref="E4:F4"/>
    <mergeCell ref="G4:H4"/>
  </mergeCells>
  <pageMargins left="0.7" right="0.7" top="0.75" bottom="0.75" header="0.3" footer="0.3"/>
  <pageSetup paperSize="9" scale="80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T9"/>
  <sheetViews>
    <sheetView workbookViewId="0"/>
  </sheetViews>
  <sheetFormatPr defaultRowHeight="15" x14ac:dyDescent="0.25"/>
  <cols>
    <col min="2" max="2" width="28.7109375" customWidth="1"/>
    <col min="3" max="3" width="13.85546875" customWidth="1"/>
  </cols>
  <sheetData>
    <row r="1" spans="2:20" ht="28.5" x14ac:dyDescent="0.45">
      <c r="B1" s="256" t="s">
        <v>289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5" spans="2:20" ht="30" x14ac:dyDescent="0.25">
      <c r="B5" s="4"/>
      <c r="C5" s="25" t="s">
        <v>176</v>
      </c>
      <c r="D5" s="25" t="s">
        <v>291</v>
      </c>
      <c r="E5" s="26"/>
    </row>
    <row r="6" spans="2:20" x14ac:dyDescent="0.25">
      <c r="B6" s="4" t="s">
        <v>173</v>
      </c>
      <c r="C6" s="4">
        <v>0</v>
      </c>
      <c r="D6" s="4">
        <v>1</v>
      </c>
      <c r="E6" s="26"/>
    </row>
    <row r="7" spans="2:20" x14ac:dyDescent="0.25">
      <c r="B7" s="4" t="s">
        <v>290</v>
      </c>
      <c r="C7" s="4">
        <v>1</v>
      </c>
      <c r="D7" s="4">
        <v>0</v>
      </c>
      <c r="E7" s="26"/>
    </row>
    <row r="8" spans="2:20" x14ac:dyDescent="0.25">
      <c r="B8" s="4" t="s">
        <v>174</v>
      </c>
      <c r="C8" s="4">
        <v>1</v>
      </c>
      <c r="D8" s="4">
        <v>1</v>
      </c>
      <c r="E8" s="26"/>
    </row>
    <row r="9" spans="2:20" x14ac:dyDescent="0.25">
      <c r="B9" s="4" t="s">
        <v>175</v>
      </c>
      <c r="C9" s="4">
        <v>0</v>
      </c>
      <c r="D9" s="4">
        <v>0</v>
      </c>
      <c r="E9" s="26"/>
    </row>
  </sheetData>
  <mergeCells count="1">
    <mergeCell ref="B1:T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workbookViewId="0">
      <selection activeCell="C9" sqref="C9"/>
    </sheetView>
  </sheetViews>
  <sheetFormatPr defaultRowHeight="15" x14ac:dyDescent="0.25"/>
  <cols>
    <col min="1" max="2" width="9.140625" style="16"/>
    <col min="3" max="3" width="11.5703125" style="16" bestFit="1" customWidth="1"/>
    <col min="4" max="4" width="9.140625" style="16"/>
    <col min="5" max="5" width="10.85546875" style="16" customWidth="1"/>
    <col min="6" max="8" width="9.140625" style="16"/>
    <col min="9" max="9" width="11.5703125" style="16" bestFit="1" customWidth="1"/>
    <col min="10" max="16384" width="9.140625" style="16"/>
  </cols>
  <sheetData>
    <row r="1" spans="1:11" x14ac:dyDescent="0.25">
      <c r="A1" s="18"/>
      <c r="B1" s="18"/>
      <c r="C1" s="18"/>
      <c r="D1" s="18" t="s">
        <v>94</v>
      </c>
      <c r="E1" s="18"/>
      <c r="F1" s="18" t="s">
        <v>95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18" t="s">
        <v>41</v>
      </c>
      <c r="B3" s="17">
        <v>4</v>
      </c>
      <c r="C3" s="17">
        <v>65.75</v>
      </c>
      <c r="D3" s="17">
        <v>0</v>
      </c>
      <c r="E3" s="99">
        <f>100/B3*D3</f>
        <v>0</v>
      </c>
      <c r="F3" s="18">
        <v>1</v>
      </c>
      <c r="G3" s="99">
        <f>100/B3*F3</f>
        <v>25</v>
      </c>
      <c r="H3" s="18">
        <v>3</v>
      </c>
      <c r="I3" s="99">
        <f>100/B3*H3</f>
        <v>75</v>
      </c>
      <c r="J3" s="17">
        <v>0</v>
      </c>
      <c r="K3" s="99">
        <f>100/B3*J3</f>
        <v>0</v>
      </c>
    </row>
    <row r="4" spans="1:11" x14ac:dyDescent="0.25">
      <c r="A4" s="18" t="s">
        <v>42</v>
      </c>
      <c r="B4" s="17">
        <v>9</v>
      </c>
      <c r="C4" s="17">
        <v>71.22</v>
      </c>
      <c r="D4" s="17">
        <v>0</v>
      </c>
      <c r="E4" s="99">
        <f t="shared" ref="E4:E9" si="0">100/B4*D4</f>
        <v>0</v>
      </c>
      <c r="F4" s="18">
        <v>4</v>
      </c>
      <c r="G4" s="99">
        <f t="shared" ref="G4:G9" si="1">100/B4*F4</f>
        <v>44.444444444444443</v>
      </c>
      <c r="H4" s="18">
        <v>1</v>
      </c>
      <c r="I4" s="99">
        <f t="shared" ref="I4:I9" si="2">100/B4*H4</f>
        <v>11.111111111111111</v>
      </c>
      <c r="J4" s="17">
        <v>4</v>
      </c>
      <c r="K4" s="99">
        <f t="shared" ref="K4:K9" si="3">100/B4*J4</f>
        <v>44.444444444444443</v>
      </c>
    </row>
    <row r="5" spans="1:11" x14ac:dyDescent="0.25">
      <c r="A5" s="18" t="s">
        <v>43</v>
      </c>
      <c r="B5" s="17">
        <v>19</v>
      </c>
      <c r="C5" s="17">
        <v>78.63</v>
      </c>
      <c r="D5" s="17">
        <v>0</v>
      </c>
      <c r="E5" s="99">
        <f t="shared" si="0"/>
        <v>0</v>
      </c>
      <c r="F5" s="18">
        <v>1</v>
      </c>
      <c r="G5" s="99">
        <f t="shared" si="1"/>
        <v>5.2631578947368425</v>
      </c>
      <c r="H5" s="18">
        <v>10</v>
      </c>
      <c r="I5" s="99">
        <f t="shared" si="2"/>
        <v>52.631578947368425</v>
      </c>
      <c r="J5" s="17">
        <v>8</v>
      </c>
      <c r="K5" s="99">
        <f t="shared" si="3"/>
        <v>42.10526315789474</v>
      </c>
    </row>
    <row r="6" spans="1:11" x14ac:dyDescent="0.25">
      <c r="A6" s="18" t="s">
        <v>44</v>
      </c>
      <c r="B6" s="17">
        <v>56</v>
      </c>
      <c r="C6" s="17">
        <v>73.89</v>
      </c>
      <c r="D6" s="17">
        <v>1</v>
      </c>
      <c r="E6" s="99">
        <f t="shared" si="0"/>
        <v>1.7857142857142858</v>
      </c>
      <c r="F6" s="18">
        <v>6</v>
      </c>
      <c r="G6" s="99">
        <f t="shared" si="1"/>
        <v>10.714285714285715</v>
      </c>
      <c r="H6" s="18">
        <v>34</v>
      </c>
      <c r="I6" s="99">
        <f t="shared" si="2"/>
        <v>60.714285714285715</v>
      </c>
      <c r="J6" s="17">
        <v>15</v>
      </c>
      <c r="K6" s="99">
        <f t="shared" si="3"/>
        <v>26.785714285714288</v>
      </c>
    </row>
    <row r="7" spans="1:11" x14ac:dyDescent="0.25">
      <c r="A7" s="18" t="s">
        <v>45</v>
      </c>
      <c r="B7" s="17">
        <v>41</v>
      </c>
      <c r="C7" s="17">
        <v>77.78</v>
      </c>
      <c r="D7" s="17">
        <v>0</v>
      </c>
      <c r="E7" s="99">
        <f t="shared" si="0"/>
        <v>0</v>
      </c>
      <c r="F7" s="18">
        <v>1</v>
      </c>
      <c r="G7" s="99">
        <f t="shared" si="1"/>
        <v>2.4390243902439024</v>
      </c>
      <c r="H7" s="18">
        <v>24</v>
      </c>
      <c r="I7" s="99">
        <f t="shared" si="2"/>
        <v>58.536585365853654</v>
      </c>
      <c r="J7" s="17">
        <v>16</v>
      </c>
      <c r="K7" s="99">
        <f t="shared" si="3"/>
        <v>39.024390243902438</v>
      </c>
    </row>
    <row r="8" spans="1:11" x14ac:dyDescent="0.25">
      <c r="A8" s="18" t="s">
        <v>15</v>
      </c>
      <c r="B8" s="17">
        <v>6</v>
      </c>
      <c r="C8" s="17">
        <v>65.17</v>
      </c>
      <c r="D8" s="17">
        <v>0</v>
      </c>
      <c r="E8" s="99">
        <f t="shared" si="0"/>
        <v>0</v>
      </c>
      <c r="F8" s="18">
        <v>2</v>
      </c>
      <c r="G8" s="99">
        <f t="shared" si="1"/>
        <v>33.333333333333336</v>
      </c>
      <c r="H8" s="18">
        <v>3</v>
      </c>
      <c r="I8" s="99">
        <f t="shared" si="2"/>
        <v>50</v>
      </c>
      <c r="J8" s="17">
        <v>1</v>
      </c>
      <c r="K8" s="99">
        <f t="shared" si="3"/>
        <v>16.666666666666668</v>
      </c>
    </row>
    <row r="9" spans="1:11" x14ac:dyDescent="0.25">
      <c r="A9" s="21" t="s">
        <v>35</v>
      </c>
      <c r="B9" s="50">
        <f>SUM(B3:B8)</f>
        <v>135</v>
      </c>
      <c r="C9" s="74">
        <v>74.930000000000007</v>
      </c>
      <c r="D9" s="18">
        <f>SUM(D3:D8)</f>
        <v>1</v>
      </c>
      <c r="E9" s="99">
        <f t="shared" si="0"/>
        <v>0.7407407407407407</v>
      </c>
      <c r="F9" s="18">
        <f>SUM(F3:F8)</f>
        <v>15</v>
      </c>
      <c r="G9" s="99">
        <f t="shared" si="1"/>
        <v>11.111111111111111</v>
      </c>
      <c r="H9" s="18">
        <f>SUM(H3:H8)</f>
        <v>75</v>
      </c>
      <c r="I9" s="99">
        <f t="shared" si="2"/>
        <v>55.55555555555555</v>
      </c>
      <c r="J9" s="17">
        <f>SUM(J3:J8)</f>
        <v>44</v>
      </c>
      <c r="K9" s="99">
        <f t="shared" si="3"/>
        <v>32.592592592592588</v>
      </c>
    </row>
    <row r="10" spans="1:11" x14ac:dyDescent="0.25">
      <c r="A10" s="18" t="s">
        <v>38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8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27" spans="21:21" x14ac:dyDescent="0.25">
      <c r="U27" s="16">
        <v>19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workbookViewId="0">
      <selection activeCell="C2" sqref="C2:C7"/>
    </sheetView>
  </sheetViews>
  <sheetFormatPr defaultRowHeight="15" x14ac:dyDescent="0.25"/>
  <cols>
    <col min="1" max="2" width="9.140625" style="16"/>
    <col min="3" max="3" width="12.5703125" style="16" customWidth="1"/>
    <col min="4" max="16384" width="9.140625" style="16"/>
  </cols>
  <sheetData>
    <row r="1" spans="1:5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5" x14ac:dyDescent="0.25">
      <c r="A2" s="17" t="s">
        <v>25</v>
      </c>
      <c r="B2" s="17">
        <v>65.75</v>
      </c>
      <c r="C2" s="49">
        <v>74.930000000000007</v>
      </c>
      <c r="D2" s="17">
        <v>72.12</v>
      </c>
      <c r="E2" s="17"/>
    </row>
    <row r="3" spans="1:5" x14ac:dyDescent="0.25">
      <c r="A3" s="17" t="s">
        <v>26</v>
      </c>
      <c r="B3" s="17">
        <v>71.22</v>
      </c>
      <c r="C3" s="49">
        <v>74.930000000000007</v>
      </c>
      <c r="D3" s="17">
        <v>72.12</v>
      </c>
      <c r="E3" s="17"/>
    </row>
    <row r="4" spans="1:5" ht="45" x14ac:dyDescent="0.25">
      <c r="A4" s="17" t="s">
        <v>27</v>
      </c>
      <c r="B4" s="17">
        <v>78.63</v>
      </c>
      <c r="C4" s="49">
        <v>74.930000000000007</v>
      </c>
      <c r="D4" s="17">
        <v>72.12</v>
      </c>
      <c r="E4" s="17"/>
    </row>
    <row r="5" spans="1:5" x14ac:dyDescent="0.25">
      <c r="A5" s="17" t="s">
        <v>28</v>
      </c>
      <c r="B5" s="17">
        <v>73.89</v>
      </c>
      <c r="C5" s="49">
        <v>74.930000000000007</v>
      </c>
      <c r="D5" s="17">
        <v>72.12</v>
      </c>
      <c r="E5" s="17"/>
    </row>
    <row r="6" spans="1:5" x14ac:dyDescent="0.25">
      <c r="A6" s="17" t="s">
        <v>29</v>
      </c>
      <c r="B6" s="17">
        <v>77.78</v>
      </c>
      <c r="C6" s="49">
        <v>74.930000000000007</v>
      </c>
      <c r="D6" s="17">
        <v>72.12</v>
      </c>
      <c r="E6" s="17"/>
    </row>
    <row r="7" spans="1:5" x14ac:dyDescent="0.25">
      <c r="A7" s="17" t="s">
        <v>15</v>
      </c>
      <c r="B7" s="17">
        <v>65.17</v>
      </c>
      <c r="C7" s="49">
        <v>74.930000000000007</v>
      </c>
      <c r="D7" s="17">
        <v>72.12</v>
      </c>
      <c r="E7" s="1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3"/>
  <sheetViews>
    <sheetView workbookViewId="0">
      <selection activeCell="W6" sqref="W6:W12"/>
    </sheetView>
  </sheetViews>
  <sheetFormatPr defaultRowHeight="15" x14ac:dyDescent="0.25"/>
  <cols>
    <col min="1" max="1" width="16.28515625" style="16" customWidth="1"/>
    <col min="2" max="2" width="13.28515625" style="16" customWidth="1"/>
    <col min="3" max="4" width="13.140625" style="16" customWidth="1"/>
    <col min="5" max="5" width="7.85546875" style="16" customWidth="1"/>
    <col min="6" max="7" width="7.7109375" style="16" customWidth="1"/>
    <col min="8" max="8" width="7.28515625" style="16" customWidth="1"/>
    <col min="9" max="9" width="7.140625" style="16" customWidth="1"/>
    <col min="10" max="11" width="7" style="16" customWidth="1"/>
    <col min="12" max="12" width="6.85546875" style="16" customWidth="1"/>
    <col min="13" max="13" width="7.28515625" style="16" customWidth="1"/>
    <col min="14" max="14" width="5.85546875" style="16" customWidth="1"/>
    <col min="15" max="15" width="7.7109375" style="16" customWidth="1"/>
    <col min="16" max="16" width="6.7109375" style="16" customWidth="1"/>
    <col min="17" max="17" width="7.42578125" style="16" customWidth="1"/>
    <col min="18" max="18" width="8" style="16" customWidth="1"/>
    <col min="19" max="19" width="6.85546875" style="16" customWidth="1"/>
    <col min="20" max="20" width="7.28515625" style="16" customWidth="1"/>
    <col min="21" max="22" width="7.140625" style="16" customWidth="1"/>
    <col min="23" max="23" width="11.140625" style="16" customWidth="1"/>
    <col min="24" max="16384" width="9.140625" style="16"/>
  </cols>
  <sheetData>
    <row r="1" spans="1:23" x14ac:dyDescent="0.25">
      <c r="A1" s="188" t="s">
        <v>150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45" customHeight="1" x14ac:dyDescent="0.25">
      <c r="A2" s="185" t="s">
        <v>19</v>
      </c>
      <c r="B2" s="185" t="s">
        <v>20</v>
      </c>
      <c r="C2" s="185" t="s">
        <v>21</v>
      </c>
      <c r="D2" s="185" t="s">
        <v>22</v>
      </c>
      <c r="E2" s="190" t="s">
        <v>82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85" t="s">
        <v>24</v>
      </c>
    </row>
    <row r="3" spans="1:23" ht="30" customHeight="1" x14ac:dyDescent="0.25">
      <c r="A3" s="186"/>
      <c r="B3" s="186"/>
      <c r="C3" s="186"/>
      <c r="D3" s="186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86"/>
    </row>
    <row r="4" spans="1:23" x14ac:dyDescent="0.25">
      <c r="A4" s="186"/>
      <c r="B4" s="186"/>
      <c r="C4" s="186"/>
      <c r="D4" s="186"/>
      <c r="E4" s="191" t="s">
        <v>83</v>
      </c>
      <c r="F4" s="191"/>
      <c r="G4" s="191" t="s">
        <v>84</v>
      </c>
      <c r="H4" s="191"/>
      <c r="I4" s="191" t="s">
        <v>70</v>
      </c>
      <c r="J4" s="191"/>
      <c r="K4" s="191" t="s">
        <v>49</v>
      </c>
      <c r="L4" s="191"/>
      <c r="M4" s="191" t="s">
        <v>50</v>
      </c>
      <c r="N4" s="191"/>
      <c r="O4" s="191" t="s">
        <v>51</v>
      </c>
      <c r="P4" s="191"/>
      <c r="Q4" s="192" t="s">
        <v>52</v>
      </c>
      <c r="R4" s="193"/>
      <c r="S4" s="192" t="s">
        <v>53</v>
      </c>
      <c r="T4" s="193"/>
      <c r="U4" s="192" t="s">
        <v>54</v>
      </c>
      <c r="V4" s="193"/>
      <c r="W4" s="186"/>
    </row>
    <row r="5" spans="1:23" x14ac:dyDescent="0.25">
      <c r="A5" s="187"/>
      <c r="B5" s="187"/>
      <c r="C5" s="187"/>
      <c r="D5" s="187"/>
      <c r="E5" s="44" t="s">
        <v>85</v>
      </c>
      <c r="F5" s="75" t="s">
        <v>34</v>
      </c>
      <c r="G5" s="44" t="s">
        <v>85</v>
      </c>
      <c r="H5" s="75" t="s">
        <v>34</v>
      </c>
      <c r="I5" s="44" t="s">
        <v>85</v>
      </c>
      <c r="J5" s="75" t="s">
        <v>34</v>
      </c>
      <c r="K5" s="44" t="s">
        <v>85</v>
      </c>
      <c r="L5" s="75" t="s">
        <v>34</v>
      </c>
      <c r="M5" s="44" t="s">
        <v>85</v>
      </c>
      <c r="N5" s="75" t="s">
        <v>34</v>
      </c>
      <c r="O5" s="44" t="s">
        <v>85</v>
      </c>
      <c r="P5" s="75" t="s">
        <v>34</v>
      </c>
      <c r="Q5" s="44" t="s">
        <v>85</v>
      </c>
      <c r="R5" s="75" t="s">
        <v>34</v>
      </c>
      <c r="S5" s="44" t="s">
        <v>85</v>
      </c>
      <c r="T5" s="75" t="s">
        <v>34</v>
      </c>
      <c r="U5" s="44" t="s">
        <v>85</v>
      </c>
      <c r="V5" s="75" t="s">
        <v>34</v>
      </c>
      <c r="W5" s="187"/>
    </row>
    <row r="6" spans="1:23" ht="30" x14ac:dyDescent="0.25">
      <c r="A6" s="45" t="s">
        <v>25</v>
      </c>
      <c r="B6" s="76">
        <v>3</v>
      </c>
      <c r="C6" s="76" t="s">
        <v>194</v>
      </c>
      <c r="D6" s="76" t="s">
        <v>193</v>
      </c>
      <c r="E6" s="77">
        <v>0</v>
      </c>
      <c r="F6" s="122">
        <f>100/B6*E6</f>
        <v>0</v>
      </c>
      <c r="G6" s="77">
        <v>0</v>
      </c>
      <c r="H6" s="122">
        <f>100/B6*G6</f>
        <v>0</v>
      </c>
      <c r="I6" s="77">
        <v>1</v>
      </c>
      <c r="J6" s="122">
        <f>100/B6*I6</f>
        <v>33.333333333333336</v>
      </c>
      <c r="K6" s="77">
        <v>1</v>
      </c>
      <c r="L6" s="122">
        <f>100/B6*K6</f>
        <v>33.333333333333336</v>
      </c>
      <c r="M6" s="77">
        <v>0</v>
      </c>
      <c r="N6" s="123">
        <f>100/B6*M6</f>
        <v>0</v>
      </c>
      <c r="O6" s="77">
        <v>1</v>
      </c>
      <c r="P6" s="122">
        <f>100/B6*O6</f>
        <v>33.333333333333336</v>
      </c>
      <c r="Q6" s="77">
        <v>0</v>
      </c>
      <c r="R6" s="122">
        <f>100/B6*Q6</f>
        <v>0</v>
      </c>
      <c r="S6" s="77">
        <v>0</v>
      </c>
      <c r="T6" s="122">
        <f>100/B6*S6</f>
        <v>0</v>
      </c>
      <c r="U6" s="77">
        <v>0</v>
      </c>
      <c r="V6" s="122">
        <f>100/B6*U6</f>
        <v>0</v>
      </c>
      <c r="W6" s="77">
        <v>50.67</v>
      </c>
    </row>
    <row r="7" spans="1:23" ht="30" x14ac:dyDescent="0.25">
      <c r="A7" s="45" t="s">
        <v>26</v>
      </c>
      <c r="B7" s="76">
        <v>5</v>
      </c>
      <c r="C7" s="76" t="s">
        <v>196</v>
      </c>
      <c r="D7" s="76" t="s">
        <v>195</v>
      </c>
      <c r="E7" s="77">
        <v>1</v>
      </c>
      <c r="F7" s="122">
        <f t="shared" ref="F7:F12" si="0">100/B7*E7</f>
        <v>20</v>
      </c>
      <c r="G7" s="77">
        <v>0</v>
      </c>
      <c r="H7" s="122">
        <f t="shared" ref="H7:H12" si="1">100/B7*G7</f>
        <v>0</v>
      </c>
      <c r="I7" s="77">
        <v>0</v>
      </c>
      <c r="J7" s="122">
        <f t="shared" ref="J7:J11" si="2">100/B7*I7</f>
        <v>0</v>
      </c>
      <c r="K7" s="77">
        <v>0</v>
      </c>
      <c r="L7" s="122">
        <f t="shared" ref="L7:L12" si="3">100/B7*K7</f>
        <v>0</v>
      </c>
      <c r="M7" s="77">
        <v>0</v>
      </c>
      <c r="N7" s="123">
        <f t="shared" ref="N7:N12" si="4">100/B7*M7</f>
        <v>0</v>
      </c>
      <c r="O7" s="77">
        <v>1</v>
      </c>
      <c r="P7" s="122">
        <f t="shared" ref="P7:P12" si="5">100/B7*O7</f>
        <v>20</v>
      </c>
      <c r="Q7" s="77">
        <v>1</v>
      </c>
      <c r="R7" s="122">
        <f t="shared" ref="R7:R12" si="6">100/B7*Q7</f>
        <v>20</v>
      </c>
      <c r="S7" s="77">
        <v>2</v>
      </c>
      <c r="T7" s="122">
        <f t="shared" ref="T7:T12" si="7">100/B7*S7</f>
        <v>40</v>
      </c>
      <c r="U7" s="77">
        <v>0</v>
      </c>
      <c r="V7" s="122">
        <f t="shared" ref="V7:V12" si="8">100/B7*U7</f>
        <v>0</v>
      </c>
      <c r="W7" s="77">
        <v>67</v>
      </c>
    </row>
    <row r="8" spans="1:23" ht="36" customHeight="1" x14ac:dyDescent="0.25">
      <c r="A8" s="45" t="s">
        <v>151</v>
      </c>
      <c r="B8" s="76">
        <v>12</v>
      </c>
      <c r="C8" s="76" t="s">
        <v>197</v>
      </c>
      <c r="D8" s="76" t="s">
        <v>198</v>
      </c>
      <c r="E8" s="77">
        <v>0</v>
      </c>
      <c r="F8" s="122">
        <f t="shared" si="0"/>
        <v>0</v>
      </c>
      <c r="G8" s="77">
        <v>1</v>
      </c>
      <c r="H8" s="122">
        <f t="shared" si="1"/>
        <v>8.3333333333333339</v>
      </c>
      <c r="I8" s="77">
        <v>1</v>
      </c>
      <c r="J8" s="122">
        <f t="shared" si="2"/>
        <v>8.3333333333333339</v>
      </c>
      <c r="K8" s="77">
        <v>1</v>
      </c>
      <c r="L8" s="122">
        <f t="shared" si="3"/>
        <v>8.3333333333333339</v>
      </c>
      <c r="M8" s="77">
        <v>3</v>
      </c>
      <c r="N8" s="123">
        <f t="shared" si="4"/>
        <v>25</v>
      </c>
      <c r="O8" s="77">
        <v>2</v>
      </c>
      <c r="P8" s="122">
        <f t="shared" si="5"/>
        <v>16.666666666666668</v>
      </c>
      <c r="Q8" s="77">
        <v>4</v>
      </c>
      <c r="R8" s="122">
        <f t="shared" si="6"/>
        <v>33.333333333333336</v>
      </c>
      <c r="S8" s="77">
        <v>0</v>
      </c>
      <c r="T8" s="122">
        <f t="shared" si="7"/>
        <v>0</v>
      </c>
      <c r="U8" s="77">
        <v>0</v>
      </c>
      <c r="V8" s="122">
        <f t="shared" si="8"/>
        <v>0</v>
      </c>
      <c r="W8" s="77">
        <v>58.33</v>
      </c>
    </row>
    <row r="9" spans="1:23" ht="38.25" customHeight="1" x14ac:dyDescent="0.25">
      <c r="A9" s="45" t="s">
        <v>28</v>
      </c>
      <c r="B9" s="76">
        <v>31</v>
      </c>
      <c r="C9" s="76" t="s">
        <v>206</v>
      </c>
      <c r="D9" s="78" t="s">
        <v>203</v>
      </c>
      <c r="E9" s="77">
        <v>1</v>
      </c>
      <c r="F9" s="122">
        <f t="shared" si="0"/>
        <v>3.225806451612903</v>
      </c>
      <c r="G9" s="77">
        <v>2</v>
      </c>
      <c r="H9" s="122">
        <f t="shared" si="1"/>
        <v>6.4516129032258061</v>
      </c>
      <c r="I9" s="77">
        <v>2</v>
      </c>
      <c r="J9" s="122">
        <f t="shared" si="2"/>
        <v>6.4516129032258061</v>
      </c>
      <c r="K9" s="77">
        <v>5</v>
      </c>
      <c r="L9" s="122">
        <f t="shared" si="3"/>
        <v>16.129032258064516</v>
      </c>
      <c r="M9" s="77">
        <v>2</v>
      </c>
      <c r="N9" s="123">
        <f t="shared" si="4"/>
        <v>6.4516129032258061</v>
      </c>
      <c r="O9" s="77">
        <v>11</v>
      </c>
      <c r="P9" s="122">
        <f t="shared" si="5"/>
        <v>35.483870967741936</v>
      </c>
      <c r="Q9" s="77">
        <v>6</v>
      </c>
      <c r="R9" s="122">
        <f t="shared" si="6"/>
        <v>19.354838709677416</v>
      </c>
      <c r="S9" s="77">
        <v>2</v>
      </c>
      <c r="T9" s="122">
        <f t="shared" si="7"/>
        <v>6.4516129032258061</v>
      </c>
      <c r="U9" s="77">
        <v>0</v>
      </c>
      <c r="V9" s="122">
        <f t="shared" si="8"/>
        <v>0</v>
      </c>
      <c r="W9" s="77">
        <v>59.1</v>
      </c>
    </row>
    <row r="10" spans="1:23" ht="36" customHeight="1" x14ac:dyDescent="0.25">
      <c r="A10" s="45" t="s">
        <v>29</v>
      </c>
      <c r="B10" s="76">
        <v>34</v>
      </c>
      <c r="C10" s="76" t="s">
        <v>205</v>
      </c>
      <c r="D10" s="76" t="s">
        <v>204</v>
      </c>
      <c r="E10" s="77">
        <v>0</v>
      </c>
      <c r="F10" s="122">
        <f t="shared" si="0"/>
        <v>0</v>
      </c>
      <c r="G10" s="77">
        <v>0</v>
      </c>
      <c r="H10" s="122">
        <f t="shared" si="1"/>
        <v>0</v>
      </c>
      <c r="I10" s="77">
        <v>0</v>
      </c>
      <c r="J10" s="122">
        <f t="shared" si="2"/>
        <v>0</v>
      </c>
      <c r="K10" s="77">
        <v>4</v>
      </c>
      <c r="L10" s="122">
        <f t="shared" si="3"/>
        <v>11.764705882352942</v>
      </c>
      <c r="M10" s="77">
        <v>2</v>
      </c>
      <c r="N10" s="123">
        <f t="shared" si="4"/>
        <v>5.882352941176471</v>
      </c>
      <c r="O10" s="77">
        <v>5</v>
      </c>
      <c r="P10" s="122">
        <f t="shared" si="5"/>
        <v>14.705882352941178</v>
      </c>
      <c r="Q10" s="77">
        <v>9</v>
      </c>
      <c r="R10" s="122">
        <f t="shared" si="6"/>
        <v>26.47058823529412</v>
      </c>
      <c r="S10" s="77">
        <v>14</v>
      </c>
      <c r="T10" s="122">
        <f t="shared" si="7"/>
        <v>41.176470588235297</v>
      </c>
      <c r="U10" s="77">
        <v>0</v>
      </c>
      <c r="V10" s="122">
        <f t="shared" si="8"/>
        <v>0</v>
      </c>
      <c r="W10" s="77">
        <v>73.819999999999993</v>
      </c>
    </row>
    <row r="11" spans="1:23" ht="30" x14ac:dyDescent="0.25">
      <c r="A11" s="45" t="s">
        <v>15</v>
      </c>
      <c r="B11" s="76">
        <v>2</v>
      </c>
      <c r="C11" s="76" t="s">
        <v>199</v>
      </c>
      <c r="D11" s="76" t="s">
        <v>200</v>
      </c>
      <c r="E11" s="77">
        <v>0</v>
      </c>
      <c r="F11" s="122">
        <f t="shared" si="0"/>
        <v>0</v>
      </c>
      <c r="G11" s="77">
        <v>0</v>
      </c>
      <c r="H11" s="122">
        <f t="shared" si="1"/>
        <v>0</v>
      </c>
      <c r="I11" s="77">
        <v>1</v>
      </c>
      <c r="J11" s="122">
        <f t="shared" si="2"/>
        <v>50</v>
      </c>
      <c r="K11" s="77">
        <v>1</v>
      </c>
      <c r="L11" s="122">
        <f t="shared" si="3"/>
        <v>50</v>
      </c>
      <c r="M11" s="77">
        <v>0</v>
      </c>
      <c r="N11" s="123">
        <f t="shared" si="4"/>
        <v>0</v>
      </c>
      <c r="O11" s="77">
        <v>0</v>
      </c>
      <c r="P11" s="122">
        <f t="shared" si="5"/>
        <v>0</v>
      </c>
      <c r="Q11" s="77">
        <v>0</v>
      </c>
      <c r="R11" s="122">
        <f t="shared" si="6"/>
        <v>0</v>
      </c>
      <c r="S11" s="77">
        <v>0</v>
      </c>
      <c r="T11" s="122">
        <f t="shared" si="7"/>
        <v>0</v>
      </c>
      <c r="U11" s="77">
        <v>0</v>
      </c>
      <c r="V11" s="122">
        <f t="shared" si="8"/>
        <v>0</v>
      </c>
      <c r="W11" s="77">
        <v>41.5</v>
      </c>
    </row>
    <row r="12" spans="1:23" s="47" customFormat="1" ht="31.5" customHeight="1" x14ac:dyDescent="0.25">
      <c r="A12" s="45" t="s">
        <v>30</v>
      </c>
      <c r="B12" s="70">
        <f>SUM(B6:B11)</f>
        <v>87</v>
      </c>
      <c r="C12" s="45" t="s">
        <v>201</v>
      </c>
      <c r="D12" s="79" t="s">
        <v>202</v>
      </c>
      <c r="E12" s="77">
        <f>SUM(E6:E11)</f>
        <v>2</v>
      </c>
      <c r="F12" s="122">
        <f t="shared" si="0"/>
        <v>2.2988505747126435</v>
      </c>
      <c r="G12" s="77">
        <f t="shared" ref="G12:Q12" si="9">SUM(G6:G11)</f>
        <v>3</v>
      </c>
      <c r="H12" s="122">
        <f t="shared" si="1"/>
        <v>3.4482758620689653</v>
      </c>
      <c r="I12" s="77">
        <f t="shared" si="9"/>
        <v>5</v>
      </c>
      <c r="J12" s="122">
        <f>100/B12*I12</f>
        <v>5.7471264367816088</v>
      </c>
      <c r="K12" s="77">
        <f t="shared" si="9"/>
        <v>12</v>
      </c>
      <c r="L12" s="122">
        <f t="shared" si="3"/>
        <v>13.793103448275861</v>
      </c>
      <c r="M12" s="77">
        <f t="shared" si="9"/>
        <v>7</v>
      </c>
      <c r="N12" s="123">
        <f t="shared" si="4"/>
        <v>8.0459770114942515</v>
      </c>
      <c r="O12" s="77">
        <f t="shared" si="9"/>
        <v>20</v>
      </c>
      <c r="P12" s="122">
        <f t="shared" si="5"/>
        <v>22.988505747126435</v>
      </c>
      <c r="Q12" s="77">
        <f t="shared" si="9"/>
        <v>20</v>
      </c>
      <c r="R12" s="122">
        <f t="shared" si="6"/>
        <v>22.988505747126435</v>
      </c>
      <c r="S12" s="77">
        <f t="shared" ref="S12" si="10">SUM(S6:S11)</f>
        <v>18</v>
      </c>
      <c r="T12" s="122">
        <f t="shared" si="7"/>
        <v>20.689655172413794</v>
      </c>
      <c r="U12" s="77">
        <f t="shared" ref="U12" si="11">SUM(U6:U11)</f>
        <v>0</v>
      </c>
      <c r="V12" s="122">
        <f t="shared" si="8"/>
        <v>0</v>
      </c>
      <c r="W12" s="77">
        <v>64.510000000000005</v>
      </c>
    </row>
    <row r="13" spans="1:23" x14ac:dyDescent="0.25">
      <c r="W13" s="90"/>
    </row>
  </sheetData>
  <mergeCells count="16">
    <mergeCell ref="B2:B5"/>
    <mergeCell ref="A1:W1"/>
    <mergeCell ref="A2:A5"/>
    <mergeCell ref="C2:C5"/>
    <mergeCell ref="D2:D5"/>
    <mergeCell ref="E2:V3"/>
    <mergeCell ref="W2:W5"/>
    <mergeCell ref="E4:F4"/>
    <mergeCell ref="G4:H4"/>
    <mergeCell ref="I4:J4"/>
    <mergeCell ref="K4:L4"/>
    <mergeCell ref="M4:N4"/>
    <mergeCell ref="Q4:R4"/>
    <mergeCell ref="S4:T4"/>
    <mergeCell ref="U4:V4"/>
    <mergeCell ref="O4:P4"/>
  </mergeCells>
  <pageMargins left="0.7" right="0.7" top="0.75" bottom="0.75" header="0.3" footer="0.3"/>
  <pageSetup paperSize="9" scale="65" orientation="landscape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"/>
  <sheetViews>
    <sheetView workbookViewId="0">
      <selection activeCell="C10" sqref="C10"/>
    </sheetView>
  </sheetViews>
  <sheetFormatPr defaultRowHeight="15" x14ac:dyDescent="0.25"/>
  <cols>
    <col min="1" max="16384" width="9.140625" style="16"/>
  </cols>
  <sheetData>
    <row r="1" spans="1:11" x14ac:dyDescent="0.25">
      <c r="A1" s="18"/>
      <c r="B1" s="18"/>
      <c r="C1" s="18"/>
      <c r="D1" s="18" t="s">
        <v>88</v>
      </c>
      <c r="E1" s="18"/>
      <c r="F1" s="18" t="s">
        <v>89</v>
      </c>
      <c r="G1" s="18"/>
      <c r="H1" s="18" t="s">
        <v>66</v>
      </c>
      <c r="I1" s="18"/>
      <c r="J1" s="18" t="s">
        <v>67</v>
      </c>
      <c r="K1" s="18"/>
    </row>
    <row r="2" spans="1:11" x14ac:dyDescent="0.25">
      <c r="A2" s="21" t="s">
        <v>19</v>
      </c>
      <c r="B2" s="21" t="s">
        <v>33</v>
      </c>
      <c r="C2" s="21" t="s">
        <v>40</v>
      </c>
      <c r="D2" s="21" t="s">
        <v>33</v>
      </c>
      <c r="E2" s="21" t="s">
        <v>34</v>
      </c>
      <c r="F2" s="21" t="s">
        <v>33</v>
      </c>
      <c r="G2" s="21" t="s">
        <v>34</v>
      </c>
      <c r="H2" s="21" t="s">
        <v>33</v>
      </c>
      <c r="I2" s="21" t="s">
        <v>34</v>
      </c>
      <c r="J2" s="21" t="s">
        <v>33</v>
      </c>
      <c r="K2" s="21" t="s">
        <v>34</v>
      </c>
    </row>
    <row r="3" spans="1:11" x14ac:dyDescent="0.25">
      <c r="A3" s="80" t="s">
        <v>41</v>
      </c>
      <c r="B3" s="76">
        <v>3</v>
      </c>
      <c r="C3" s="77">
        <v>50.67</v>
      </c>
      <c r="D3" s="156">
        <v>0</v>
      </c>
      <c r="E3" s="124">
        <f>100/B3*D3</f>
        <v>0</v>
      </c>
      <c r="F3" s="87">
        <v>2</v>
      </c>
      <c r="G3" s="125">
        <f>100/B3*F3</f>
        <v>66.666666666666671</v>
      </c>
      <c r="H3" s="87">
        <v>1</v>
      </c>
      <c r="I3" s="125">
        <f>100/B3*H3</f>
        <v>33.333333333333336</v>
      </c>
      <c r="J3" s="83">
        <v>0</v>
      </c>
      <c r="K3" s="124">
        <f>100/B3*J3</f>
        <v>0</v>
      </c>
    </row>
    <row r="4" spans="1:11" x14ac:dyDescent="0.25">
      <c r="A4" s="80" t="s">
        <v>42</v>
      </c>
      <c r="B4" s="76">
        <v>5</v>
      </c>
      <c r="C4" s="77">
        <v>67</v>
      </c>
      <c r="D4" s="156">
        <v>1</v>
      </c>
      <c r="E4" s="124">
        <f t="shared" ref="E4:E9" si="0">100/B4*D4</f>
        <v>20</v>
      </c>
      <c r="F4" s="87">
        <v>0</v>
      </c>
      <c r="G4" s="125">
        <f t="shared" ref="G4:G9" si="1">100/B4*F4</f>
        <v>0</v>
      </c>
      <c r="H4" s="87">
        <v>2</v>
      </c>
      <c r="I4" s="125">
        <f t="shared" ref="I4:I9" si="2">100/B4*H4</f>
        <v>40</v>
      </c>
      <c r="J4" s="83">
        <v>2</v>
      </c>
      <c r="K4" s="124">
        <f t="shared" ref="K4:K9" si="3">100/B4*J4</f>
        <v>40</v>
      </c>
    </row>
    <row r="5" spans="1:11" x14ac:dyDescent="0.25">
      <c r="A5" s="80" t="s">
        <v>43</v>
      </c>
      <c r="B5" s="76">
        <v>12</v>
      </c>
      <c r="C5" s="77">
        <v>58.33</v>
      </c>
      <c r="D5" s="156">
        <v>0</v>
      </c>
      <c r="E5" s="124">
        <f t="shared" si="0"/>
        <v>0</v>
      </c>
      <c r="F5" s="87">
        <v>6</v>
      </c>
      <c r="G5" s="125">
        <f t="shared" si="1"/>
        <v>50</v>
      </c>
      <c r="H5" s="87">
        <v>6</v>
      </c>
      <c r="I5" s="125">
        <f t="shared" si="2"/>
        <v>50</v>
      </c>
      <c r="J5" s="83">
        <v>0</v>
      </c>
      <c r="K5" s="124">
        <f t="shared" si="3"/>
        <v>0</v>
      </c>
    </row>
    <row r="6" spans="1:11" x14ac:dyDescent="0.25">
      <c r="A6" s="80" t="s">
        <v>44</v>
      </c>
      <c r="B6" s="76">
        <v>31</v>
      </c>
      <c r="C6" s="77">
        <v>59.1</v>
      </c>
      <c r="D6" s="156">
        <v>1</v>
      </c>
      <c r="E6" s="124">
        <f t="shared" si="0"/>
        <v>3.225806451612903</v>
      </c>
      <c r="F6" s="87">
        <v>11</v>
      </c>
      <c r="G6" s="125">
        <f t="shared" si="1"/>
        <v>35.483870967741936</v>
      </c>
      <c r="H6" s="87">
        <v>17</v>
      </c>
      <c r="I6" s="125">
        <f t="shared" si="2"/>
        <v>54.838709677419352</v>
      </c>
      <c r="J6" s="84">
        <v>2</v>
      </c>
      <c r="K6" s="124">
        <f t="shared" si="3"/>
        <v>6.4516129032258061</v>
      </c>
    </row>
    <row r="7" spans="1:11" x14ac:dyDescent="0.25">
      <c r="A7" s="80" t="s">
        <v>45</v>
      </c>
      <c r="B7" s="76">
        <v>34</v>
      </c>
      <c r="C7" s="77">
        <v>73.819999999999993</v>
      </c>
      <c r="D7" s="156">
        <v>0</v>
      </c>
      <c r="E7" s="124">
        <f t="shared" si="0"/>
        <v>0</v>
      </c>
      <c r="F7" s="87">
        <v>6</v>
      </c>
      <c r="G7" s="125">
        <f t="shared" si="1"/>
        <v>17.647058823529413</v>
      </c>
      <c r="H7" s="87">
        <v>14</v>
      </c>
      <c r="I7" s="125">
        <f t="shared" si="2"/>
        <v>41.176470588235297</v>
      </c>
      <c r="J7" s="83">
        <v>14</v>
      </c>
      <c r="K7" s="124">
        <f t="shared" si="3"/>
        <v>41.176470588235297</v>
      </c>
    </row>
    <row r="8" spans="1:11" x14ac:dyDescent="0.25">
      <c r="A8" s="80" t="s">
        <v>15</v>
      </c>
      <c r="B8" s="76">
        <v>2</v>
      </c>
      <c r="C8" s="77">
        <v>41.5</v>
      </c>
      <c r="D8" s="156">
        <v>0</v>
      </c>
      <c r="E8" s="124">
        <f t="shared" si="0"/>
        <v>0</v>
      </c>
      <c r="F8" s="87">
        <v>2</v>
      </c>
      <c r="G8" s="125">
        <f t="shared" si="1"/>
        <v>100</v>
      </c>
      <c r="H8" s="87">
        <v>0</v>
      </c>
      <c r="I8" s="125">
        <f t="shared" si="2"/>
        <v>0</v>
      </c>
      <c r="J8" s="83">
        <v>0</v>
      </c>
      <c r="K8" s="124">
        <f t="shared" si="3"/>
        <v>0</v>
      </c>
    </row>
    <row r="9" spans="1:11" x14ac:dyDescent="0.25">
      <c r="A9" s="81" t="s">
        <v>35</v>
      </c>
      <c r="B9" s="85">
        <f>SUM(B3:B8)</f>
        <v>87</v>
      </c>
      <c r="C9" s="77">
        <v>64.510000000000005</v>
      </c>
      <c r="D9" s="156">
        <f>SUM(D3:D8)</f>
        <v>2</v>
      </c>
      <c r="E9" s="124">
        <f t="shared" si="0"/>
        <v>2.2988505747126435</v>
      </c>
      <c r="F9" s="87">
        <f>SUM(F3:F8)</f>
        <v>27</v>
      </c>
      <c r="G9" s="125">
        <f t="shared" si="1"/>
        <v>31.034482758620687</v>
      </c>
      <c r="H9" s="87">
        <f>SUM(H3:H8)</f>
        <v>40</v>
      </c>
      <c r="I9" s="125">
        <f t="shared" si="2"/>
        <v>45.977011494252871</v>
      </c>
      <c r="J9" s="84">
        <f>SUM(J3:J8)</f>
        <v>18</v>
      </c>
      <c r="K9" s="124">
        <f t="shared" si="3"/>
        <v>20.689655172413794</v>
      </c>
    </row>
    <row r="10" spans="1:11" x14ac:dyDescent="0.25">
      <c r="A10" s="80" t="s">
        <v>38</v>
      </c>
      <c r="B10" s="87"/>
      <c r="C10" s="87">
        <v>59.3</v>
      </c>
      <c r="D10" s="87"/>
      <c r="E10" s="87"/>
      <c r="F10" s="87"/>
      <c r="G10" s="125"/>
      <c r="H10" s="87"/>
      <c r="I10" s="88"/>
      <c r="J10" s="87"/>
      <c r="K10" s="125"/>
    </row>
    <row r="11" spans="1:11" x14ac:dyDescent="0.25">
      <c r="A11" s="18" t="s">
        <v>39</v>
      </c>
      <c r="B11" s="86"/>
      <c r="C11" s="86"/>
      <c r="D11" s="86"/>
      <c r="E11" s="86"/>
      <c r="F11" s="86"/>
      <c r="G11" s="86"/>
      <c r="H11" s="86"/>
      <c r="I11" s="89"/>
      <c r="J11" s="86"/>
      <c r="K11" s="86"/>
    </row>
    <row r="16" spans="1:11" x14ac:dyDescent="0.25">
      <c r="D16" s="6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workbookViewId="0">
      <selection activeCell="O33" sqref="O33"/>
    </sheetView>
  </sheetViews>
  <sheetFormatPr defaultRowHeight="15" x14ac:dyDescent="0.25"/>
  <cols>
    <col min="1" max="1" width="10.140625" style="16" customWidth="1"/>
    <col min="2" max="16384" width="9.140625" style="16"/>
  </cols>
  <sheetData>
    <row r="1" spans="1:6" x14ac:dyDescent="0.25">
      <c r="A1" s="22"/>
      <c r="B1" s="23" t="s">
        <v>60</v>
      </c>
      <c r="C1" s="18" t="s">
        <v>37</v>
      </c>
      <c r="D1" s="18" t="s">
        <v>38</v>
      </c>
      <c r="E1" s="18" t="s">
        <v>39</v>
      </c>
    </row>
    <row r="2" spans="1:6" x14ac:dyDescent="0.25">
      <c r="A2" s="17" t="s">
        <v>25</v>
      </c>
      <c r="B2" s="77">
        <v>50.67</v>
      </c>
      <c r="C2" s="77">
        <v>64.510000000000005</v>
      </c>
      <c r="D2" s="87">
        <v>59.3</v>
      </c>
      <c r="E2" s="86"/>
    </row>
    <row r="3" spans="1:6" x14ac:dyDescent="0.25">
      <c r="A3" s="17" t="s">
        <v>26</v>
      </c>
      <c r="B3" s="77">
        <v>67</v>
      </c>
      <c r="C3" s="77">
        <v>64.510000000000005</v>
      </c>
      <c r="D3" s="87">
        <v>59.3</v>
      </c>
      <c r="E3" s="86"/>
    </row>
    <row r="4" spans="1:6" ht="29.25" customHeight="1" x14ac:dyDescent="0.25">
      <c r="A4" s="17" t="s">
        <v>27</v>
      </c>
      <c r="B4" s="77">
        <v>58.33</v>
      </c>
      <c r="C4" s="77">
        <v>64.510000000000005</v>
      </c>
      <c r="D4" s="87">
        <v>59.3</v>
      </c>
      <c r="E4" s="86"/>
    </row>
    <row r="5" spans="1:6" x14ac:dyDescent="0.25">
      <c r="A5" s="17" t="s">
        <v>28</v>
      </c>
      <c r="B5" s="77">
        <v>59.1</v>
      </c>
      <c r="C5" s="77">
        <v>64.510000000000005</v>
      </c>
      <c r="D5" s="87">
        <v>59.3</v>
      </c>
      <c r="E5" s="86"/>
    </row>
    <row r="6" spans="1:6" x14ac:dyDescent="0.25">
      <c r="A6" s="17" t="s">
        <v>29</v>
      </c>
      <c r="B6" s="77">
        <v>73.819999999999993</v>
      </c>
      <c r="C6" s="77">
        <v>64.510000000000005</v>
      </c>
      <c r="D6" s="87">
        <v>59.3</v>
      </c>
      <c r="E6" s="86"/>
    </row>
    <row r="7" spans="1:6" x14ac:dyDescent="0.25">
      <c r="A7" s="17" t="s">
        <v>15</v>
      </c>
      <c r="B7" s="77">
        <v>41.5</v>
      </c>
      <c r="C7" s="77">
        <v>64.510000000000005</v>
      </c>
      <c r="D7" s="87">
        <v>59.3</v>
      </c>
      <c r="E7" s="86"/>
    </row>
    <row r="8" spans="1:6" x14ac:dyDescent="0.25">
      <c r="A8" s="82"/>
      <c r="B8" s="142"/>
      <c r="C8" s="20"/>
      <c r="D8" s="37"/>
      <c r="E8" s="37"/>
      <c r="F8" s="37"/>
    </row>
    <row r="9" spans="1:6" x14ac:dyDescent="0.25">
      <c r="A9" s="82"/>
      <c r="B9" s="37"/>
      <c r="C9" s="37"/>
      <c r="D9" s="37"/>
      <c r="E9" s="37"/>
      <c r="F9" s="3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1</vt:i4>
      </vt:variant>
    </vt:vector>
  </HeadingPairs>
  <TitlesOfParts>
    <vt:vector size="44" baseType="lpstr">
      <vt:lpstr>Оглавление</vt:lpstr>
      <vt:lpstr>Минимальные баллы</vt:lpstr>
      <vt:lpstr>Средний балл</vt:lpstr>
      <vt:lpstr>Русский язык свод</vt:lpstr>
      <vt:lpstr>Русский язык диаграмма </vt:lpstr>
      <vt:lpstr>Русский язык ср.балл </vt:lpstr>
      <vt:lpstr>Математика Проф. Свод</vt:lpstr>
      <vt:lpstr>Математика П диаграмма </vt:lpstr>
      <vt:lpstr>Математика П ср. балл </vt:lpstr>
      <vt:lpstr>Математика Б свод </vt:lpstr>
      <vt:lpstr>Математика Б диаграммы</vt:lpstr>
      <vt:lpstr>Математика Б ср.балл</vt:lpstr>
      <vt:lpstr>Математика Б график</vt:lpstr>
      <vt:lpstr>Обществознание свод </vt:lpstr>
      <vt:lpstr>Обществознание диаграмма </vt:lpstr>
      <vt:lpstr>Обществознание ср.балл </vt:lpstr>
      <vt:lpstr>История свод </vt:lpstr>
      <vt:lpstr>История диаграмма </vt:lpstr>
      <vt:lpstr>История ср. балл </vt:lpstr>
      <vt:lpstr>Физика свод </vt:lpstr>
      <vt:lpstr>Физика диаграмма </vt:lpstr>
      <vt:lpstr>Физика ср.балл </vt:lpstr>
      <vt:lpstr>Химия свод </vt:lpstr>
      <vt:lpstr>Химия диаграмма </vt:lpstr>
      <vt:lpstr>Химия ср.балл </vt:lpstr>
      <vt:lpstr>Биология свод</vt:lpstr>
      <vt:lpstr>Биология диаграмма</vt:lpstr>
      <vt:lpstr>Биология ср. балл </vt:lpstr>
      <vt:lpstr>География свод</vt:lpstr>
      <vt:lpstr>География диаграмма </vt:lpstr>
      <vt:lpstr>География ср. балл </vt:lpstr>
      <vt:lpstr>Информатика и ИКТ свод </vt:lpstr>
      <vt:lpstr>Информатика и ИКТ диаграмма</vt:lpstr>
      <vt:lpstr>Информатика и ИКТ ср. балл </vt:lpstr>
      <vt:lpstr>Иностранный язык свод </vt:lpstr>
      <vt:lpstr>Иностранный язык диаграмма</vt:lpstr>
      <vt:lpstr>Иностранный язык ср.балл </vt:lpstr>
      <vt:lpstr>Литература свод </vt:lpstr>
      <vt:lpstr>Литература диаграмма </vt:lpstr>
      <vt:lpstr>Литература ср. балл </vt:lpstr>
      <vt:lpstr>ГВЭ Мат. Рус. </vt:lpstr>
      <vt:lpstr>Апелляции</vt:lpstr>
      <vt:lpstr>Лист2</vt:lpstr>
      <vt:lpstr>Апелляции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2021-09-22T06:34:10Z</dcterms:modified>
</cp:coreProperties>
</file>